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Uppgerð pr 050920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<sst xmlns="http://schemas.openxmlformats.org/spreadsheetml/2006/main" count="39" uniqueCount="26">
  <si>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Umsóknir um arbeiðs- og uppihaldsloyvi</t>
  </si>
  <si>
    <t>Mál í alt</t>
  </si>
  <si>
    <t>Ummæld</t>
  </si>
  <si>
    <t>Burturfallin</t>
  </si>
  <si>
    <t>Ikki-ummæld</t>
  </si>
  <si>
    <t>Meðal-ummælistíð</t>
  </si>
  <si>
    <t>Longri enn ½ ár</t>
  </si>
  <si>
    <t>Styttri enn 14 dagar</t>
  </si>
  <si>
    <t>107 dagar</t>
  </si>
  <si>
    <t>102 mál</t>
  </si>
  <si>
    <t>36 dagar</t>
  </si>
  <si>
    <t>63 mál</t>
  </si>
  <si>
    <t>Viðm:</t>
  </si>
  <si>
    <t>Av óavgreiddu málunum frá 2004 eru 100 komin inn eftir 3. Februar 2004</t>
  </si>
  <si>
    <t>Øll 27 óavgreiddu málini frá 2004 hava bíðað meira enn ½ ár</t>
  </si>
  <si>
    <t>3 av óavgreiddu málunum frá 2005 hava bíðað meira enn ½ ár</t>
  </si>
  <si>
    <t>Umsóknir um familjusamanføring o l.</t>
  </si>
  <si>
    <t>36,2 dagar</t>
  </si>
  <si>
    <t>15 mál</t>
  </si>
  <si>
    <t>Í prosentum</t>
  </si>
  <si>
    <t>Meðal-ummælistíðin er roknað út við støði í higartil avgreiddum málum.</t>
  </si>
  <si>
    <t>Avgreidd og óavgreidd mál tilsamans, komin eftir 3. februar 2004, ið hava bíðað meira enn ½ ár</t>
  </si>
  <si>
    <t>Komin ár 2004</t>
  </si>
  <si>
    <t>Komin ár 2005</t>
  </si>
  <si>
    <t>Uppgerðin er gjørd pr 20.09.2005</t>
  </si>
  <si>
    <t>62,9 dagar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</si>
</sst>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mmm/yyyy"/>
    <numFmt numFmtId="169" formatCode="[$-438]d\.\ mmmm\ yyyy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_(* #,##0.000_);_(* \(#,##0.000\);_(* &quot;-&quot;??_);_(@_)"/>
    <numFmt numFmtId="178" formatCode="_(* #,##0.0_);_(* \(#,##0.0\);_(* &quot;-&quot;??_);_(@_)"/>
  </numFmts>
  <fonts count="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78" fontId="0" fillId="0" borderId="1" xfId="15" applyNumberFormat="1" applyBorder="1" applyAlignment="1">
      <alignment horizontal="right"/>
    </xf>
    <xf numFmtId="43" fontId="0" fillId="0" borderId="1" xfId="15" applyBorder="1" applyAlignment="1">
      <alignment horizontal="right"/>
    </xf>
    <xf numFmtId="175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/>
    </xf>
    <xf numFmtId="17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L13" sqref="L13"/>
    </sheetView>
  </sheetViews>
  <sheetFormatPr defaultColWidth="9.140625" defaultRowHeight="12.75"/>
  <cols>
    <col min="1" max="1" width="26.421875" style="0" customWidth="1"/>
    <col min="2" max="2" width="7.57421875" style="0" bestFit="1" customWidth="1"/>
    <col min="3" max="3" width="11.57421875" style="0" bestFit="1" customWidth="1"/>
    <col min="4" max="4" width="10.57421875" style="0" bestFit="1" customWidth="1"/>
    <col min="5" max="5" width="11.8515625" style="0" bestFit="1" customWidth="1"/>
    <col min="6" max="6" width="16.421875" style="0" bestFit="1" customWidth="1"/>
    <col min="7" max="7" width="14.00390625" style="0" bestFit="1" customWidth="1"/>
    <col min="8" max="8" width="15.57421875" style="0" bestFit="1" customWidth="1"/>
    <col min="9" max="9" width="9.57421875" style="0" bestFit="1" customWidth="1"/>
  </cols>
  <sheetData>
    <row r="1" spans="1:9" ht="12.75">
      <c r="A1" s="1"/>
      <c r="B1" s="1"/>
      <c r="C1" s="14" t="s">
        <v>0</v>
      </c>
      <c r="D1" s="1"/>
      <c r="E1" s="1"/>
      <c r="F1" s="1"/>
      <c r="G1" s="1"/>
      <c r="H1" s="1"/>
      <c r="I1" s="1"/>
    </row>
    <row r="2" spans="1:9" ht="24.75" customHeight="1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/>
    </row>
    <row r="3" spans="1:9" ht="12.75">
      <c r="A3" s="1" t="s">
        <v>22</v>
      </c>
      <c r="B3" s="9">
        <v>579</v>
      </c>
      <c r="C3" s="9">
        <v>526</v>
      </c>
      <c r="D3" s="9">
        <v>26</v>
      </c>
      <c r="E3" s="9">
        <f>B3-(C3+D3)</f>
        <v>27</v>
      </c>
      <c r="F3" s="9" t="s">
        <v>8</v>
      </c>
      <c r="G3" s="9">
        <v>109</v>
      </c>
      <c r="H3" s="9" t="s">
        <v>9</v>
      </c>
      <c r="I3" s="1"/>
    </row>
    <row r="4" spans="1:9" ht="12.75">
      <c r="A4" s="1" t="s">
        <v>19</v>
      </c>
      <c r="B4" s="9"/>
      <c r="C4" s="11">
        <f>52600/B3</f>
        <v>90.84628670120898</v>
      </c>
      <c r="D4" s="11">
        <f>2600/B3</f>
        <v>4.490500863557858</v>
      </c>
      <c r="E4" s="11">
        <f>2700/B3</f>
        <v>4.66321243523316</v>
      </c>
      <c r="F4" s="12"/>
      <c r="G4" s="11">
        <f>10900/B3</f>
        <v>18.825561312607945</v>
      </c>
      <c r="H4" s="11">
        <f>10200/B3</f>
        <v>17.616580310880828</v>
      </c>
      <c r="I4" s="1"/>
    </row>
    <row r="5" spans="1:9" ht="25.5" customHeight="1">
      <c r="A5" s="1" t="s">
        <v>23</v>
      </c>
      <c r="B5" s="9">
        <v>208</v>
      </c>
      <c r="C5" s="9">
        <v>148</v>
      </c>
      <c r="D5" s="9">
        <v>0</v>
      </c>
      <c r="E5" s="9">
        <f>B5-C5</f>
        <v>60</v>
      </c>
      <c r="F5" s="9" t="s">
        <v>10</v>
      </c>
      <c r="G5" s="9">
        <v>4</v>
      </c>
      <c r="H5" s="9" t="s">
        <v>11</v>
      </c>
      <c r="I5" s="1"/>
    </row>
    <row r="6" spans="1:9" ht="12.75">
      <c r="A6" s="1" t="s">
        <v>19</v>
      </c>
      <c r="B6" s="9"/>
      <c r="C6" s="11">
        <f>14800/B5</f>
        <v>71.15384615384616</v>
      </c>
      <c r="D6" s="11">
        <v>0</v>
      </c>
      <c r="E6" s="11">
        <f>6000/B5</f>
        <v>28.846153846153847</v>
      </c>
      <c r="F6" s="11"/>
      <c r="G6" s="11"/>
      <c r="H6" s="11">
        <f>6300/B5</f>
        <v>30.28846153846154</v>
      </c>
      <c r="I6" s="1"/>
    </row>
    <row r="7" spans="1:9" ht="24.75" customHeight="1">
      <c r="A7" s="3" t="s">
        <v>12</v>
      </c>
      <c r="B7" s="1"/>
      <c r="C7" s="1"/>
      <c r="D7" s="1"/>
      <c r="E7" s="1"/>
      <c r="F7" s="1"/>
      <c r="G7" s="1"/>
      <c r="H7" s="1"/>
      <c r="I7" s="1"/>
    </row>
    <row r="8" spans="1:9" ht="12.75">
      <c r="A8" s="3" t="s">
        <v>13</v>
      </c>
      <c r="B8" s="1"/>
      <c r="C8" s="1"/>
      <c r="D8" s="1"/>
      <c r="E8" s="1"/>
      <c r="F8" s="1"/>
      <c r="G8" s="1"/>
      <c r="H8" s="1"/>
      <c r="I8" s="1"/>
    </row>
    <row r="9" spans="1:9" ht="12.75">
      <c r="A9" s="3" t="s">
        <v>14</v>
      </c>
      <c r="B9" s="1"/>
      <c r="C9" s="1"/>
      <c r="D9" s="1"/>
      <c r="E9" s="1"/>
      <c r="F9" s="1"/>
      <c r="G9" s="1"/>
      <c r="H9" s="1"/>
      <c r="I9" s="1"/>
    </row>
    <row r="10" spans="1:9" ht="12.75">
      <c r="A10" s="3" t="s">
        <v>15</v>
      </c>
      <c r="B10" s="1"/>
      <c r="C10" s="1"/>
      <c r="D10" s="1"/>
      <c r="E10" s="1"/>
      <c r="F10" s="1"/>
      <c r="G10" s="1"/>
      <c r="H10" s="1"/>
      <c r="I10" s="1"/>
    </row>
    <row r="11" spans="1:9" ht="35.25" customHeight="1">
      <c r="A11" s="1"/>
      <c r="B11" s="1"/>
      <c r="C11" s="14" t="s">
        <v>16</v>
      </c>
      <c r="D11" s="1"/>
      <c r="E11" s="1"/>
      <c r="F11" s="1"/>
      <c r="G11" s="1"/>
      <c r="H11" s="1"/>
      <c r="I11" s="1"/>
    </row>
    <row r="12" spans="1:9" ht="19.5" customHeight="1">
      <c r="A12" s="1"/>
      <c r="B12" s="1" t="s">
        <v>1</v>
      </c>
      <c r="C12" s="1" t="s">
        <v>2</v>
      </c>
      <c r="D12" s="1"/>
      <c r="E12" s="1" t="s">
        <v>4</v>
      </c>
      <c r="F12" s="2" t="s">
        <v>5</v>
      </c>
      <c r="G12" s="1" t="s">
        <v>6</v>
      </c>
      <c r="H12" s="1" t="s">
        <v>7</v>
      </c>
      <c r="I12" s="13"/>
    </row>
    <row r="13" spans="1:9" ht="19.5" customHeight="1">
      <c r="A13" s="3" t="s">
        <v>22</v>
      </c>
      <c r="B13" s="4">
        <v>63</v>
      </c>
      <c r="C13" s="4">
        <v>62</v>
      </c>
      <c r="D13" s="4"/>
      <c r="E13" s="4">
        <v>1</v>
      </c>
      <c r="F13" s="4" t="s">
        <v>25</v>
      </c>
      <c r="G13" s="4">
        <v>2</v>
      </c>
      <c r="H13" s="4">
        <v>14</v>
      </c>
      <c r="I13" s="13"/>
    </row>
    <row r="14" spans="1:9" ht="19.5" customHeight="1">
      <c r="A14" s="3" t="s">
        <v>19</v>
      </c>
      <c r="B14" s="4"/>
      <c r="C14" s="5">
        <f>6200/B13</f>
        <v>98.41269841269842</v>
      </c>
      <c r="D14" s="6"/>
      <c r="E14" s="5">
        <f>100/B13</f>
        <v>1.5873015873015872</v>
      </c>
      <c r="F14" s="6"/>
      <c r="G14" s="5">
        <f>200/B13</f>
        <v>3.1746031746031744</v>
      </c>
      <c r="H14" s="5">
        <f>1400/B13</f>
        <v>22.22222222222222</v>
      </c>
      <c r="I14" s="13"/>
    </row>
    <row r="15" spans="1:9" ht="27" customHeight="1">
      <c r="A15" s="1" t="s">
        <v>23</v>
      </c>
      <c r="B15" s="4">
        <v>69</v>
      </c>
      <c r="C15" s="4">
        <v>54</v>
      </c>
      <c r="D15" s="4"/>
      <c r="E15" s="4">
        <f>B15-C15</f>
        <v>15</v>
      </c>
      <c r="F15" s="4" t="s">
        <v>17</v>
      </c>
      <c r="G15" s="4">
        <v>0</v>
      </c>
      <c r="H15" s="4" t="s">
        <v>18</v>
      </c>
      <c r="I15" s="13"/>
    </row>
    <row r="16" spans="1:9" ht="12.75">
      <c r="A16" s="1" t="s">
        <v>19</v>
      </c>
      <c r="B16" s="4"/>
      <c r="C16" s="7">
        <f>5400/B15</f>
        <v>78.26086956521739</v>
      </c>
      <c r="D16" s="7"/>
      <c r="E16" s="7">
        <f>1500/B15</f>
        <v>21.73913043478261</v>
      </c>
      <c r="F16" s="7"/>
      <c r="G16" s="7"/>
      <c r="H16" s="7">
        <f>1500/B15</f>
        <v>21.73913043478261</v>
      </c>
      <c r="I16" s="13"/>
    </row>
    <row r="17" spans="1:9" ht="25.5" customHeight="1">
      <c r="A17" s="8" t="s">
        <v>21</v>
      </c>
      <c r="B17" s="9"/>
      <c r="C17" s="9"/>
      <c r="D17" s="9"/>
      <c r="E17" s="9"/>
      <c r="F17" s="9"/>
      <c r="G17" s="10">
        <f>(G3+G5+E3+3+G13+1)-9</f>
        <v>137</v>
      </c>
      <c r="H17" s="9"/>
      <c r="I17" s="13"/>
    </row>
    <row r="18" spans="1:9" ht="12.75">
      <c r="A18" s="1" t="s">
        <v>19</v>
      </c>
      <c r="B18" s="9"/>
      <c r="C18" s="9"/>
      <c r="D18" s="9"/>
      <c r="E18" s="9"/>
      <c r="F18" s="9"/>
      <c r="G18" s="7">
        <f>(G17*100)/(B3+B5+B15+B13)</f>
        <v>14.907508161044614</v>
      </c>
      <c r="H18" s="9"/>
      <c r="I18" s="13"/>
    </row>
    <row r="19" spans="1:9" ht="27.75" customHeight="1">
      <c r="A19" s="3" t="s">
        <v>12</v>
      </c>
      <c r="B19" s="1"/>
      <c r="C19" s="1"/>
      <c r="D19" s="1"/>
      <c r="E19" s="1"/>
      <c r="F19" s="1"/>
      <c r="G19" s="1"/>
      <c r="H19" s="1"/>
      <c r="I19" s="13"/>
    </row>
    <row r="20" spans="1:9" ht="12.75">
      <c r="A20" s="3" t="s">
        <v>20</v>
      </c>
      <c r="B20" s="1"/>
      <c r="C20" s="1"/>
      <c r="D20" s="1"/>
      <c r="E20" s="1"/>
      <c r="F20" s="1"/>
      <c r="G20" s="1"/>
      <c r="H20" s="1"/>
      <c r="I20" s="13"/>
    </row>
    <row r="21" spans="1:9" ht="12.75">
      <c r="A21" s="3" t="s">
        <v>24</v>
      </c>
      <c r="B21" s="1"/>
      <c r="C21" s="1"/>
      <c r="D21" s="1"/>
      <c r="E21" s="1"/>
      <c r="F21" s="1"/>
      <c r="G21" s="1"/>
      <c r="H21" s="1"/>
      <c r="I21" s="13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</sheetData>
  <printOptions/>
  <pageMargins left="0.75" right="0.75" top="1" bottom="1" header="0" footer="0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Løgmansskrivstovan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Bergur Berg</dc:creator>
  <cp:keywords/>
  <dc:description/>
  <cp:lastModifiedBy>BetteJ</cp:lastModifiedBy>
  <cp:lastPrinted>2005-10-25T09:26:04Z</cp:lastPrinted>
  <dcterms:created xsi:type="dcterms:W3CDTF">2005-09-22T14:38:21Z</dcterms:created>
  <dcterms:modified xsi:type="dcterms:W3CDTF">2005-10-25T09:27:27Z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1080</vt:i4>
  </property>
</Properties>
</file>