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345" windowWidth="7680" windowHeight="7320" tabRatio="849" activeTab="1"/>
  </bookViews>
  <sheets>
    <sheet name="LISTIN" sheetId="1" r:id="rId1"/>
    <sheet name="Norðoyggjar" sheetId="2" r:id="rId2"/>
    <sheet name="Eysturoy" sheetId="3" r:id="rId3"/>
    <sheet name="Norðstreymoy" sheetId="4" r:id="rId4"/>
    <sheet name="Suðursteymoy" sheetId="5" r:id="rId5"/>
    <sheet name="Vágar" sheetId="6" r:id="rId6"/>
    <sheet name="Sandoy" sheetId="7" r:id="rId7"/>
    <sheet name="Suðuroy" sheetId="8" r:id="rId8"/>
    <sheet name="Úrslit" sheetId="9" r:id="rId9"/>
  </sheets>
  <definedNames>
    <definedName name="A._Hin_Føroyski_Fólkaflokkurin">#N/A</definedName>
    <definedName name="_xlnm.Print_Area" localSheetId="0">'LISTIN'!$A$1:$A$188</definedName>
    <definedName name="_xlnm.Print_Titles" localSheetId="2">'Eysturoy'!$1:$2</definedName>
    <definedName name="_xlnm.Print_Titles" localSheetId="0">'LISTIN'!$1:$2</definedName>
    <definedName name="_xlnm.Print_Titles" localSheetId="1">'Norðoyggjar'!$1:$2</definedName>
    <definedName name="_xlnm.Print_Titles" localSheetId="3">'Norðstreymoy'!$1:$2</definedName>
    <definedName name="_xlnm.Print_Titles" localSheetId="6">'Sandoy'!$1:$2</definedName>
    <definedName name="_xlnm.Print_Titles" localSheetId="7">'Suðuroy'!$1:$2</definedName>
    <definedName name="_xlnm.Print_Titles" localSheetId="4">'Suðursteymoy'!$1:$2</definedName>
    <definedName name="_xlnm.Print_Titles" localSheetId="8">'Úrslit'!$1:$2</definedName>
    <definedName name="_xlnm.Print_Titles" localSheetId="5">'Vágar'!$1:$2</definedName>
  </definedNames>
  <calcPr fullCalcOnLoad="1"/>
</workbook>
</file>

<file path=xl/comments2.xml><?xml version="1.0" encoding="utf-8"?>
<comments xmlns="http://schemas.openxmlformats.org/spreadsheetml/2006/main">
  <authors>
    <author>Gissa</author>
  </authors>
  <commentList>
    <comment ref="B149" authorId="0">
      <text>
        <r>
          <rPr>
            <sz val="8"/>
            <rFont val="Tahoma"/>
            <family val="0"/>
          </rPr>
          <t xml:space="preserve">Ein ógyldug atkvøga á valstaðnum er góðkend við fínteljingini
</t>
        </r>
      </text>
    </comment>
  </commentList>
</comments>
</file>

<file path=xl/comments3.xml><?xml version="1.0" encoding="utf-8"?>
<comments xmlns="http://schemas.openxmlformats.org/spreadsheetml/2006/main">
  <authors>
    <author>Gissa</author>
  </authors>
  <commentList>
    <comment ref="D149" authorId="0">
      <text>
        <r>
          <rPr>
            <sz val="8"/>
            <rFont val="Tahoma"/>
            <family val="0"/>
          </rPr>
          <t xml:space="preserve">Ein lista-atkvøga løgd afturat við fínteljingina
</t>
        </r>
      </text>
    </comment>
    <comment ref="K149" authorId="0">
      <text>
        <r>
          <rPr>
            <b/>
            <sz val="8"/>
            <rFont val="Tahoma"/>
            <family val="0"/>
          </rPr>
          <t>Ein atkvøga er góðkend við fíntejingina, sum ikki var góðkend á valinum</t>
        </r>
      </text>
    </comment>
  </commentList>
</comments>
</file>

<file path=xl/comments4.xml><?xml version="1.0" encoding="utf-8"?>
<comments xmlns="http://schemas.openxmlformats.org/spreadsheetml/2006/main">
  <authors>
    <author>Gissa</author>
  </authors>
  <commentList>
    <comment ref="H149" authorId="0">
      <text>
        <r>
          <rPr>
            <b/>
            <sz val="8"/>
            <rFont val="Tahoma"/>
            <family val="0"/>
          </rPr>
          <t>Hevur við fínteljing fingið eina atkvøgu afturat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Gissa</author>
  </authors>
  <commentList>
    <comment ref="B191" authorId="0">
      <text>
        <r>
          <rPr>
            <sz val="8"/>
            <rFont val="Tahoma"/>
            <family val="2"/>
          </rPr>
          <t>Ein atkvøga var meira í valtilfarðinum enn upplýst var valkvøldið</t>
        </r>
      </text>
    </comment>
    <comment ref="F191" authorId="0">
      <text>
        <r>
          <rPr>
            <b/>
            <sz val="8"/>
            <rFont val="Tahoma"/>
            <family val="0"/>
          </rPr>
          <t>Tað sum upptælt er valkvøldið er ikki í samsvari við fínteljingina 3 atkvøgur á  muni, og er tað ein feilur valkvøldið</t>
        </r>
      </text>
    </comment>
  </commentList>
</comments>
</file>

<file path=xl/sharedStrings.xml><?xml version="1.0" encoding="utf-8"?>
<sst xmlns="http://schemas.openxmlformats.org/spreadsheetml/2006/main" count="567" uniqueCount="193">
  <si>
    <t>Listin</t>
  </si>
  <si>
    <t>Listi A tilsamans</t>
  </si>
  <si>
    <t/>
  </si>
  <si>
    <t>B. Sambandsflokkurin</t>
  </si>
  <si>
    <t>Listi B tils.</t>
  </si>
  <si>
    <t>C. Javnaðarflokkurin</t>
  </si>
  <si>
    <t>Listi C tils.</t>
  </si>
  <si>
    <t>D. Sjálvstýrisflokkurin</t>
  </si>
  <si>
    <t>Listi D tils.</t>
  </si>
  <si>
    <t>Listi E tils.</t>
  </si>
  <si>
    <t xml:space="preserve">ÓGILDUGAR BRÆVATKV. </t>
  </si>
  <si>
    <t xml:space="preserve">      BLANKAR</t>
  </si>
  <si>
    <t xml:space="preserve">     ÓKLÁRAR</t>
  </si>
  <si>
    <t>ÓGILDUGAR ÍALT</t>
  </si>
  <si>
    <t>Norðoyggjar</t>
  </si>
  <si>
    <t>Árnafjørður</t>
  </si>
  <si>
    <t>Fossanes</t>
  </si>
  <si>
    <t>Haraldssund</t>
  </si>
  <si>
    <t>Hattarvík</t>
  </si>
  <si>
    <t>Húsar</t>
  </si>
  <si>
    <t>Kirkja</t>
  </si>
  <si>
    <t>Klaksvík</t>
  </si>
  <si>
    <t>Kunoy</t>
  </si>
  <si>
    <t>Mikladalur</t>
  </si>
  <si>
    <t>Svínoy</t>
  </si>
  <si>
    <t>Viðareiði</t>
  </si>
  <si>
    <t>Tilsamans</t>
  </si>
  <si>
    <t>Eysturoy</t>
  </si>
  <si>
    <t>Eiði</t>
  </si>
  <si>
    <t>Elduvík</t>
  </si>
  <si>
    <t>Fuglafjørður</t>
  </si>
  <si>
    <t>Funningsfjørður</t>
  </si>
  <si>
    <t>Funningur</t>
  </si>
  <si>
    <t>Gjógv</t>
  </si>
  <si>
    <t>Gøta</t>
  </si>
  <si>
    <t>Hellurnar</t>
  </si>
  <si>
    <t>Leirvík</t>
  </si>
  <si>
    <t>Oyndarfjørður</t>
  </si>
  <si>
    <t>Oyrarbakki</t>
  </si>
  <si>
    <t>Skála</t>
  </si>
  <si>
    <t>Strendur</t>
  </si>
  <si>
    <t>Toftir</t>
  </si>
  <si>
    <t>Haldórsvík</t>
  </si>
  <si>
    <t>Hósvík</t>
  </si>
  <si>
    <t>Hvalvík</t>
  </si>
  <si>
    <t>Kollafjørður</t>
  </si>
  <si>
    <t>Kvívík</t>
  </si>
  <si>
    <t>Tjørnuvík</t>
  </si>
  <si>
    <t>Vestmanna</t>
  </si>
  <si>
    <t>Argir</t>
  </si>
  <si>
    <t>Hestur</t>
  </si>
  <si>
    <t>Kaldbak</t>
  </si>
  <si>
    <t>Nólsoy</t>
  </si>
  <si>
    <t>Tórshavn</t>
  </si>
  <si>
    <t>Velbastaður</t>
  </si>
  <si>
    <t>Vágar</t>
  </si>
  <si>
    <t>Bøur</t>
  </si>
  <si>
    <t>Gásadalur</t>
  </si>
  <si>
    <t>Mykines</t>
  </si>
  <si>
    <t>Sørvágur</t>
  </si>
  <si>
    <t>Sandoy</t>
  </si>
  <si>
    <t>Dalur</t>
  </si>
  <si>
    <t>Húsavík</t>
  </si>
  <si>
    <t>Sandur</t>
  </si>
  <si>
    <t>Skálavík</t>
  </si>
  <si>
    <t>Skopun</t>
  </si>
  <si>
    <t>Skúvoy</t>
  </si>
  <si>
    <t>Suðuroy</t>
  </si>
  <si>
    <t>Fámjin</t>
  </si>
  <si>
    <t>Hov</t>
  </si>
  <si>
    <t>Hvalba</t>
  </si>
  <si>
    <t>Lopra</t>
  </si>
  <si>
    <t>Porkeri</t>
  </si>
  <si>
    <t>Sandvík</t>
  </si>
  <si>
    <t>Sumba</t>
  </si>
  <si>
    <t>Tvøroyri</t>
  </si>
  <si>
    <t>Vágur</t>
  </si>
  <si>
    <t>Norðstreym</t>
  </si>
  <si>
    <t>Suðurstreym</t>
  </si>
  <si>
    <t>H. Miðflokkurin</t>
  </si>
  <si>
    <t>Listi H tils.</t>
  </si>
  <si>
    <t>Norðstreymoy</t>
  </si>
  <si>
    <t>Suðurstreymoy</t>
  </si>
  <si>
    <t>Úrslit fyri Føroyar</t>
  </si>
  <si>
    <t>Vallutøka                      %</t>
  </si>
  <si>
    <t xml:space="preserve">      FRÁMERKI</t>
  </si>
  <si>
    <t>Runavík</t>
  </si>
  <si>
    <t>Skálabotnur</t>
  </si>
  <si>
    <t xml:space="preserve">ÓGILDUGAR ATKVØÐUR </t>
  </si>
  <si>
    <t>E. Tjóðveldi</t>
  </si>
  <si>
    <t>Atkvøtt hava</t>
  </si>
  <si>
    <t xml:space="preserve">Veljarar íalt </t>
  </si>
  <si>
    <t>VELJARAR</t>
  </si>
  <si>
    <t xml:space="preserve">       VALLISTAR</t>
  </si>
  <si>
    <t xml:space="preserve">       ÍSKOYTISLISTAR</t>
  </si>
  <si>
    <t xml:space="preserve">       VELJARAR Í ALT</t>
  </si>
  <si>
    <t xml:space="preserve">       VELJARAR Í ATL</t>
  </si>
  <si>
    <t>VELJARAR:</t>
  </si>
  <si>
    <t xml:space="preserve">V.v </t>
  </si>
  <si>
    <t>Olaf á Stongunum, fm.</t>
  </si>
  <si>
    <t>TALD VALSTØÐ</t>
  </si>
  <si>
    <t>VELJARA UPPTALD VALSTØÐ</t>
  </si>
  <si>
    <t>ATKVØGUR UPPTALD VALSTØÐ</t>
  </si>
  <si>
    <t>UPPTALD % AV SAMLAÐA VELJARATALINUM</t>
  </si>
  <si>
    <t>VALLUTØKA HIGARTIL Í % FYRI ØKI</t>
  </si>
  <si>
    <t>VALLUTØKA PR.VALSTAÐ</t>
  </si>
  <si>
    <t xml:space="preserve"> </t>
  </si>
  <si>
    <t xml:space="preserve">  </t>
  </si>
  <si>
    <t>Bjarni Djurholm</t>
  </si>
  <si>
    <t>Halla J. Gullfoss</t>
  </si>
  <si>
    <t>Rannvá Isaksen</t>
  </si>
  <si>
    <t>Jógvan á Lakjuni</t>
  </si>
  <si>
    <t>Heini Magnussen</t>
  </si>
  <si>
    <t>Jákup Mikkelsen</t>
  </si>
  <si>
    <t>Jørgin Niclasen</t>
  </si>
  <si>
    <t>Rodmundur Nielsen</t>
  </si>
  <si>
    <t>Annika Olsen</t>
  </si>
  <si>
    <t>Rigmor Rasmussen</t>
  </si>
  <si>
    <t>Brandur Sandoy</t>
  </si>
  <si>
    <t>Jógvan Thomsen</t>
  </si>
  <si>
    <t>Jacob Vestergaard</t>
  </si>
  <si>
    <t>Helgi Abrahamsen</t>
  </si>
  <si>
    <t>Johan Dahl</t>
  </si>
  <si>
    <t>Fríðgerð Heinesen</t>
  </si>
  <si>
    <t>Edva Jacobsen</t>
  </si>
  <si>
    <t>Eivin Jacobsen</t>
  </si>
  <si>
    <t>Edmund Joensen</t>
  </si>
  <si>
    <t>Kaj Leo Holm Johannesen</t>
  </si>
  <si>
    <t>Bjørn Kalsø</t>
  </si>
  <si>
    <t>Magni Laksafoss</t>
  </si>
  <si>
    <t>Jóna Mortensen</t>
  </si>
  <si>
    <t>Bárður á Steig Nielsen</t>
  </si>
  <si>
    <t>Alfred Olsen</t>
  </si>
  <si>
    <t>Rósa Samuelsen</t>
  </si>
  <si>
    <t>Malla Dam</t>
  </si>
  <si>
    <t>Kristoffur Gaardlykke</t>
  </si>
  <si>
    <t>Aksel Vilhelmson Johannesen</t>
  </si>
  <si>
    <t>Gerhard Lognberg</t>
  </si>
  <si>
    <t>Sunneva Mohr</t>
  </si>
  <si>
    <t>Helena Dam á Neystabø</t>
  </si>
  <si>
    <t>Maria Hammer Olsen</t>
  </si>
  <si>
    <t>Eyðgunn Samuelsen</t>
  </si>
  <si>
    <t>Halla Samuelsen</t>
  </si>
  <si>
    <t>Sjúrður Skaale</t>
  </si>
  <si>
    <t>Hans Pauli Strøm</t>
  </si>
  <si>
    <t>Mikkjal Sørensen</t>
  </si>
  <si>
    <t>Dávur í Dali</t>
  </si>
  <si>
    <t>Jóanes N. Dalsgaard</t>
  </si>
  <si>
    <t>Jan Asbjørnson Joensen</t>
  </si>
  <si>
    <t>Kristina Toftegaard Larsen</t>
  </si>
  <si>
    <t>Karl A. Olsen</t>
  </si>
  <si>
    <t>Kristina Winther Poulsen</t>
  </si>
  <si>
    <t>Kári á Rógvi</t>
  </si>
  <si>
    <t>Eileen Sandá</t>
  </si>
  <si>
    <t>Rúna Sivertsen</t>
  </si>
  <si>
    <t>Teitur Vágadal</t>
  </si>
  <si>
    <t>Gunnvør Balle</t>
  </si>
  <si>
    <t>Jógvan Arnason Djurhuus</t>
  </si>
  <si>
    <t>Annita á Fríðriksmørk</t>
  </si>
  <si>
    <t>Heini O. Heinesen</t>
  </si>
  <si>
    <t>Heini Holm</t>
  </si>
  <si>
    <t>Høgni Hoydal</t>
  </si>
  <si>
    <t>Bergtóra Høgnadóttir</t>
  </si>
  <si>
    <t>Tórbjørn Jacobsen</t>
  </si>
  <si>
    <t>Óluva Klettskarð</t>
  </si>
  <si>
    <t>Jóhann Lützen</t>
  </si>
  <si>
    <t>Arni Nielsen</t>
  </si>
  <si>
    <t>Hergeir Nielsen</t>
  </si>
  <si>
    <t>Margretha Nónklett</t>
  </si>
  <si>
    <t>Ingolf Olsen</t>
  </si>
  <si>
    <t>Hermann Oskarsson</t>
  </si>
  <si>
    <t>Páll á Reynatúgvu</t>
  </si>
  <si>
    <t>Bjørt Samuelsen</t>
  </si>
  <si>
    <t>Sirið Steinberg</t>
  </si>
  <si>
    <t>Jenus í Trøðini</t>
  </si>
  <si>
    <t>Mia av Kák Joensen</t>
  </si>
  <si>
    <t>Bill Justinussen</t>
  </si>
  <si>
    <t>Karin Oddsdóttir Lamhauge</t>
  </si>
  <si>
    <t>Jenis av Rana</t>
  </si>
  <si>
    <t>Poul Michelsen</t>
  </si>
  <si>
    <t>Gildugar atkvøður</t>
  </si>
  <si>
    <t>Karsten Hansen</t>
  </si>
  <si>
    <t>Niels Petersen</t>
  </si>
  <si>
    <t>Herav góðkendar brævatkvøður</t>
  </si>
  <si>
    <t>Giljanes</t>
  </si>
  <si>
    <t>Listin                         Fólkatingsvalið 15.     september 2011</t>
  </si>
  <si>
    <t>A. Fólkaflokkurin</t>
  </si>
  <si>
    <t>Uttanflokkalisti</t>
  </si>
  <si>
    <t>Uttanflokkalisti tils.</t>
  </si>
  <si>
    <t>Tórshavn 22. september 2011</t>
  </si>
  <si>
    <t>VALRÆTT HAVA</t>
  </si>
  <si>
    <t>ATKVØTT HAVA</t>
  </si>
  <si>
    <t>VALLUTØKAN ER Í %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</si>
</sst>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.00;[Red]&quot;-&quot;#,##0.00"/>
    <numFmt numFmtId="173" formatCode="0.00;[Red]0.00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9" fillId="17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7" fillId="7" borderId="2" applyNumberFormat="0" applyAlignment="0" applyProtection="0"/>
    <xf numFmtId="0" fontId="31" fillId="18" borderId="3" applyNumberFormat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2" borderId="0" applyNumberFormat="0" applyBorder="0" applyAlignment="0" applyProtection="0"/>
    <xf numFmtId="0" fontId="26" fillId="23" borderId="0" applyNumberFormat="0" applyBorder="0" applyAlignment="0" applyProtection="0"/>
    <xf numFmtId="4" fontId="3" fillId="0" borderId="0" applyFont="0" applyAlignment="0">
      <protection/>
    </xf>
    <xf numFmtId="0" fontId="28" fillId="17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5" fillId="3" borderId="0" applyNumberFormat="0" applyBorder="0" applyAlignment="0" applyProtection="0"/>
    <xf numFmtId="170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textRotation="90"/>
      <protection/>
    </xf>
    <xf numFmtId="0" fontId="7" fillId="0" borderId="0" xfId="0" applyFont="1" applyAlignment="1" applyProtection="1">
      <alignment textRotation="90"/>
      <protection/>
    </xf>
    <xf numFmtId="0" fontId="4" fillId="0" borderId="0" xfId="0" applyFont="1" applyAlignment="1" applyProtection="1">
      <alignment/>
      <protection/>
    </xf>
    <xf numFmtId="3" fontId="7" fillId="0" borderId="0" xfId="0" applyNumberFormat="1" applyFont="1" applyAlignment="1" applyProtection="1" quotePrefix="1">
      <alignment/>
      <protection/>
    </xf>
    <xf numFmtId="3" fontId="4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 quotePrefix="1">
      <alignment/>
      <protection/>
    </xf>
    <xf numFmtId="3" fontId="7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3" fontId="5" fillId="0" borderId="0" xfId="0" applyNumberFormat="1" applyFont="1" applyAlignment="1" applyProtection="1" quotePrefix="1">
      <alignment/>
      <protection/>
    </xf>
    <xf numFmtId="3" fontId="5" fillId="0" borderId="0" xfId="0" applyNumberFormat="1" applyFont="1" applyAlignment="1" applyProtection="1">
      <alignment/>
      <protection/>
    </xf>
    <xf numFmtId="4" fontId="5" fillId="0" borderId="0" xfId="50" applyFont="1" applyAlignment="1" applyProtection="1">
      <alignment horizontal="center" vertical="center"/>
      <protection/>
    </xf>
    <xf numFmtId="4" fontId="4" fillId="0" borderId="0" xfId="50" applyFont="1" applyAlignment="1" applyProtection="1">
      <alignment textRotation="90"/>
      <protection/>
    </xf>
    <xf numFmtId="4" fontId="7" fillId="0" borderId="0" xfId="50" applyFont="1" applyAlignment="1" applyProtection="1">
      <alignment textRotation="90"/>
      <protection/>
    </xf>
    <xf numFmtId="4" fontId="4" fillId="0" borderId="0" xfId="50" applyFont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4" fontId="5" fillId="0" borderId="0" xfId="50" applyFont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3" fontId="7" fillId="0" borderId="0" xfId="0" applyNumberFormat="1" applyFont="1" applyAlignment="1" applyProtection="1" quotePrefix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/>
      <protection/>
    </xf>
    <xf numFmtId="0" fontId="7" fillId="0" borderId="0" xfId="0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textRotation="90"/>
      <protection locked="0"/>
    </xf>
    <xf numFmtId="3" fontId="7" fillId="0" borderId="0" xfId="0" applyNumberFormat="1" applyFont="1" applyAlignment="1" applyProtection="1" quotePrefix="1">
      <alignment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 quotePrefix="1">
      <alignment/>
      <protection/>
    </xf>
    <xf numFmtId="3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textRotation="90"/>
      <protection/>
    </xf>
    <xf numFmtId="0" fontId="10" fillId="0" borderId="0" xfId="0" applyFont="1" applyAlignment="1">
      <alignment horizontal="justify"/>
    </xf>
    <xf numFmtId="0" fontId="11" fillId="0" borderId="0" xfId="0" applyFont="1" applyAlignment="1" applyProtection="1">
      <alignment/>
      <protection/>
    </xf>
    <xf numFmtId="3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3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3" fontId="9" fillId="0" borderId="0" xfId="0" applyNumberFormat="1" applyFont="1" applyAlignment="1" applyProtection="1">
      <alignment/>
      <protection/>
    </xf>
    <xf numFmtId="40" fontId="7" fillId="0" borderId="0" xfId="0" applyNumberFormat="1" applyFont="1" applyAlignment="1" applyProtection="1">
      <alignment/>
      <protection/>
    </xf>
    <xf numFmtId="173" fontId="9" fillId="0" borderId="0" xfId="15" applyNumberFormat="1" applyFont="1" applyAlignment="1" applyProtection="1">
      <alignment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" fontId="7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 quotePrefix="1">
      <alignment/>
      <protection/>
    </xf>
    <xf numFmtId="2" fontId="7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 applyProtection="1" quotePrefix="1">
      <alignment/>
      <protection/>
    </xf>
    <xf numFmtId="0" fontId="16" fillId="0" borderId="0" xfId="0" applyFont="1" applyAlignment="1" applyProtection="1">
      <alignment/>
      <protection/>
    </xf>
    <xf numFmtId="3" fontId="16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3" fontId="15" fillId="0" borderId="0" xfId="0" applyNumberFormat="1" applyFont="1" applyAlignment="1" applyProtection="1">
      <alignment/>
      <protection/>
    </xf>
    <xf numFmtId="4" fontId="15" fillId="0" borderId="0" xfId="50" applyFont="1" applyAlignment="1" applyProtection="1">
      <alignment horizontal="right"/>
      <protection/>
    </xf>
    <xf numFmtId="0" fontId="16" fillId="0" borderId="0" xfId="0" applyFont="1" applyAlignment="1" applyProtection="1">
      <alignment horizontal="right"/>
      <protection/>
    </xf>
    <xf numFmtId="0" fontId="15" fillId="0" borderId="0" xfId="0" applyFont="1" applyAlignment="1">
      <alignment horizontal="right"/>
    </xf>
    <xf numFmtId="3" fontId="16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/>
    </xf>
    <xf numFmtId="3" fontId="16" fillId="0" borderId="0" xfId="0" applyNumberFormat="1" applyFont="1" applyAlignment="1" applyProtection="1" quotePrefix="1">
      <alignment horizontal="right"/>
      <protection/>
    </xf>
    <xf numFmtId="3" fontId="15" fillId="0" borderId="0" xfId="0" applyNumberFormat="1" applyFont="1" applyAlignment="1" applyProtection="1" quotePrefix="1">
      <alignment horizontal="right"/>
      <protection/>
    </xf>
    <xf numFmtId="0" fontId="15" fillId="0" borderId="0" xfId="0" applyFont="1" applyAlignment="1" applyProtection="1">
      <alignment horizontal="right"/>
      <protection locked="0"/>
    </xf>
    <xf numFmtId="3" fontId="15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Alignment="1" applyProtection="1" quotePrefix="1">
      <alignment horizontal="right"/>
      <protection locked="0"/>
    </xf>
    <xf numFmtId="3" fontId="16" fillId="0" borderId="0" xfId="0" applyNumberFormat="1" applyFont="1" applyAlignment="1" applyProtection="1">
      <alignment horizontal="right"/>
      <protection locked="0"/>
    </xf>
    <xf numFmtId="0" fontId="1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</cellXfs>
  <cellStyles count="4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Normal_suðuroy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7"/>
  <sheetViews>
    <sheetView zoomScalePageLayoutView="0" workbookViewId="0" topLeftCell="A1">
      <selection activeCell="B3" sqref="B3"/>
    </sheetView>
  </sheetViews>
  <sheetFormatPr defaultColWidth="9.33203125" defaultRowHeight="12.75"/>
  <cols>
    <col min="1" max="1" width="47.5" style="7" customWidth="1"/>
    <col min="2" max="2" width="3.83203125" style="7" customWidth="1"/>
    <col min="3" max="8" width="3" style="7" customWidth="1"/>
    <col min="9" max="16384" width="9.33203125" style="7" customWidth="1"/>
  </cols>
  <sheetData>
    <row r="1" ht="69" customHeight="1">
      <c r="A1" s="39" t="s">
        <v>185</v>
      </c>
    </row>
    <row r="2" ht="14.25" customHeight="1">
      <c r="A2" s="51"/>
    </row>
    <row r="3" spans="1:23" s="40" customFormat="1" ht="18">
      <c r="A3" s="17" t="s">
        <v>186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ht="12.75">
      <c r="A4" s="7" t="s">
        <v>0</v>
      </c>
    </row>
    <row r="5" ht="15.75">
      <c r="A5" s="44" t="s">
        <v>108</v>
      </c>
    </row>
    <row r="6" ht="15.75">
      <c r="A6" s="44" t="s">
        <v>109</v>
      </c>
    </row>
    <row r="7" ht="15.75">
      <c r="A7" s="44" t="s">
        <v>110</v>
      </c>
    </row>
    <row r="8" ht="15.75">
      <c r="A8" s="44" t="s">
        <v>111</v>
      </c>
    </row>
    <row r="9" ht="15.75">
      <c r="A9" s="44" t="s">
        <v>112</v>
      </c>
    </row>
    <row r="10" ht="15.75">
      <c r="A10" s="44" t="s">
        <v>113</v>
      </c>
    </row>
    <row r="11" ht="15.75">
      <c r="A11" s="44" t="s">
        <v>114</v>
      </c>
    </row>
    <row r="12" ht="15.75">
      <c r="A12" s="44" t="s">
        <v>115</v>
      </c>
    </row>
    <row r="13" ht="15.75">
      <c r="A13" s="44" t="s">
        <v>116</v>
      </c>
    </row>
    <row r="14" ht="15.75">
      <c r="A14" s="44" t="s">
        <v>182</v>
      </c>
    </row>
    <row r="15" ht="15.75">
      <c r="A15" s="44" t="s">
        <v>117</v>
      </c>
    </row>
    <row r="16" ht="15.75">
      <c r="A16" s="44" t="s">
        <v>118</v>
      </c>
    </row>
    <row r="17" ht="15.75">
      <c r="A17" s="44" t="s">
        <v>119</v>
      </c>
    </row>
    <row r="18" ht="15.75">
      <c r="A18" s="44" t="s">
        <v>120</v>
      </c>
    </row>
    <row r="19" ht="15.75">
      <c r="A19" s="44" t="s">
        <v>106</v>
      </c>
    </row>
    <row r="20" ht="15.75">
      <c r="A20" s="44" t="s">
        <v>106</v>
      </c>
    </row>
    <row r="21" ht="15.75">
      <c r="A21" s="44" t="s">
        <v>106</v>
      </c>
    </row>
    <row r="22" ht="15.75">
      <c r="A22" s="44" t="s">
        <v>106</v>
      </c>
    </row>
    <row r="23" ht="15.75">
      <c r="A23" s="44" t="s">
        <v>106</v>
      </c>
    </row>
    <row r="24" ht="15.75">
      <c r="A24" s="44" t="s">
        <v>106</v>
      </c>
    </row>
    <row r="25" ht="12.75">
      <c r="A25" s="16" t="s">
        <v>1</v>
      </c>
    </row>
    <row r="26" ht="12.75">
      <c r="A26" s="41" t="s">
        <v>2</v>
      </c>
    </row>
    <row r="27" spans="1:23" s="40" customFormat="1" ht="18">
      <c r="A27" s="17" t="s">
        <v>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ht="12.75">
      <c r="A28" s="7" t="s">
        <v>0</v>
      </c>
    </row>
    <row r="29" ht="15.75">
      <c r="A29" s="44" t="s">
        <v>121</v>
      </c>
    </row>
    <row r="30" ht="15.75">
      <c r="A30" s="44" t="s">
        <v>122</v>
      </c>
    </row>
    <row r="31" ht="15.75">
      <c r="A31" s="44" t="s">
        <v>123</v>
      </c>
    </row>
    <row r="32" ht="15.75">
      <c r="A32" s="44" t="s">
        <v>124</v>
      </c>
    </row>
    <row r="33" ht="15.75">
      <c r="A33" s="44" t="s">
        <v>125</v>
      </c>
    </row>
    <row r="34" ht="15.75">
      <c r="A34" s="44" t="s">
        <v>126</v>
      </c>
    </row>
    <row r="35" ht="15.75">
      <c r="A35" s="44" t="s">
        <v>127</v>
      </c>
    </row>
    <row r="36" ht="15.75">
      <c r="A36" s="44" t="s">
        <v>128</v>
      </c>
    </row>
    <row r="37" ht="15.75">
      <c r="A37" s="44" t="s">
        <v>129</v>
      </c>
    </row>
    <row r="38" ht="15.75">
      <c r="A38" s="44" t="s">
        <v>130</v>
      </c>
    </row>
    <row r="39" ht="15.75">
      <c r="A39" s="44" t="s">
        <v>131</v>
      </c>
    </row>
    <row r="40" ht="15.75">
      <c r="A40" s="44" t="s">
        <v>132</v>
      </c>
    </row>
    <row r="41" ht="15.75">
      <c r="A41" s="44" t="s">
        <v>133</v>
      </c>
    </row>
    <row r="42" ht="15.75">
      <c r="A42" s="44" t="s">
        <v>106</v>
      </c>
    </row>
    <row r="43" ht="15.75">
      <c r="A43" s="44" t="s">
        <v>106</v>
      </c>
    </row>
    <row r="44" ht="15.75">
      <c r="A44" s="44" t="s">
        <v>106</v>
      </c>
    </row>
    <row r="45" ht="15.75">
      <c r="A45" s="44" t="s">
        <v>106</v>
      </c>
    </row>
    <row r="46" ht="15.75">
      <c r="A46" s="44" t="s">
        <v>106</v>
      </c>
    </row>
    <row r="47" ht="15.75">
      <c r="A47" s="44" t="s">
        <v>106</v>
      </c>
    </row>
    <row r="48" ht="15.75">
      <c r="A48" s="44" t="s">
        <v>106</v>
      </c>
    </row>
    <row r="49" ht="12.75">
      <c r="A49" s="16" t="s">
        <v>4</v>
      </c>
    </row>
    <row r="50" ht="12.75">
      <c r="A50" s="41" t="s">
        <v>2</v>
      </c>
    </row>
    <row r="51" spans="1:23" s="40" customFormat="1" ht="18">
      <c r="A51" s="17" t="s">
        <v>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ht="12.75">
      <c r="A52" s="7" t="s">
        <v>0</v>
      </c>
    </row>
    <row r="53" ht="15.75">
      <c r="A53" s="44" t="s">
        <v>134</v>
      </c>
    </row>
    <row r="54" ht="15.75">
      <c r="A54" s="44" t="s">
        <v>135</v>
      </c>
    </row>
    <row r="55" ht="15.75">
      <c r="A55" s="44" t="s">
        <v>136</v>
      </c>
    </row>
    <row r="56" ht="15.75">
      <c r="A56" s="44" t="s">
        <v>137</v>
      </c>
    </row>
    <row r="57" ht="15.75">
      <c r="A57" s="44" t="s">
        <v>138</v>
      </c>
    </row>
    <row r="58" ht="15.75">
      <c r="A58" s="44" t="s">
        <v>139</v>
      </c>
    </row>
    <row r="59" ht="15.75">
      <c r="A59" s="44" t="s">
        <v>140</v>
      </c>
    </row>
    <row r="60" ht="15.75">
      <c r="A60" s="44" t="s">
        <v>141</v>
      </c>
    </row>
    <row r="61" ht="15.75">
      <c r="A61" s="44" t="s">
        <v>142</v>
      </c>
    </row>
    <row r="62" ht="15.75">
      <c r="A62" s="44" t="s">
        <v>143</v>
      </c>
    </row>
    <row r="63" ht="15.75">
      <c r="A63" s="44" t="s">
        <v>144</v>
      </c>
    </row>
    <row r="64" ht="15.75">
      <c r="A64" s="44" t="s">
        <v>145</v>
      </c>
    </row>
    <row r="65" ht="15.75">
      <c r="A65" s="44" t="s">
        <v>106</v>
      </c>
    </row>
    <row r="66" ht="15.75">
      <c r="A66" s="44" t="s">
        <v>106</v>
      </c>
    </row>
    <row r="67" ht="15.75">
      <c r="A67" s="44" t="s">
        <v>106</v>
      </c>
    </row>
    <row r="68" ht="15.75">
      <c r="A68" s="44" t="s">
        <v>106</v>
      </c>
    </row>
    <row r="69" ht="15.75">
      <c r="A69" s="44" t="s">
        <v>106</v>
      </c>
    </row>
    <row r="70" ht="15.75">
      <c r="A70" s="44" t="s">
        <v>106</v>
      </c>
    </row>
    <row r="71" ht="15.75">
      <c r="A71" s="44" t="s">
        <v>106</v>
      </c>
    </row>
    <row r="72" ht="15.75">
      <c r="A72" s="44" t="s">
        <v>106</v>
      </c>
    </row>
    <row r="73" ht="12.75">
      <c r="A73" s="16" t="s">
        <v>6</v>
      </c>
    </row>
    <row r="74" ht="12.75">
      <c r="A74" s="41" t="s">
        <v>2</v>
      </c>
    </row>
    <row r="75" spans="1:23" s="40" customFormat="1" ht="18">
      <c r="A75" s="17" t="s">
        <v>7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ht="12.75">
      <c r="A76" s="7" t="s">
        <v>0</v>
      </c>
    </row>
    <row r="77" ht="15.75">
      <c r="A77" s="44" t="s">
        <v>146</v>
      </c>
    </row>
    <row r="78" ht="15.75">
      <c r="A78" s="44" t="s">
        <v>147</v>
      </c>
    </row>
    <row r="79" ht="15.75">
      <c r="A79" s="44" t="s">
        <v>148</v>
      </c>
    </row>
    <row r="80" ht="15.75">
      <c r="A80" s="44" t="s">
        <v>149</v>
      </c>
    </row>
    <row r="81" ht="15.75">
      <c r="A81" s="44" t="s">
        <v>150</v>
      </c>
    </row>
    <row r="82" ht="15.75">
      <c r="A82" s="44" t="s">
        <v>151</v>
      </c>
    </row>
    <row r="83" ht="15.75">
      <c r="A83" s="44" t="s">
        <v>152</v>
      </c>
    </row>
    <row r="84" ht="15.75">
      <c r="A84" s="44" t="s">
        <v>153</v>
      </c>
    </row>
    <row r="85" ht="15.75">
      <c r="A85" s="44" t="s">
        <v>154</v>
      </c>
    </row>
    <row r="86" ht="15.75">
      <c r="A86" s="44" t="s">
        <v>155</v>
      </c>
    </row>
    <row r="87" ht="15.75">
      <c r="A87" s="44" t="s">
        <v>106</v>
      </c>
    </row>
    <row r="88" ht="15.75">
      <c r="A88" s="44" t="s">
        <v>106</v>
      </c>
    </row>
    <row r="89" ht="15.75">
      <c r="A89" s="44" t="s">
        <v>106</v>
      </c>
    </row>
    <row r="90" ht="15.75">
      <c r="A90" s="44" t="s">
        <v>106</v>
      </c>
    </row>
    <row r="91" ht="15.75">
      <c r="A91" s="44" t="s">
        <v>106</v>
      </c>
    </row>
    <row r="92" ht="15.75">
      <c r="A92" s="44" t="s">
        <v>106</v>
      </c>
    </row>
    <row r="93" ht="15.75">
      <c r="A93" s="44" t="s">
        <v>106</v>
      </c>
    </row>
    <row r="94" ht="15.75">
      <c r="A94" s="44" t="s">
        <v>106</v>
      </c>
    </row>
    <row r="95" ht="15.75">
      <c r="A95" s="44" t="s">
        <v>106</v>
      </c>
    </row>
    <row r="96" ht="15.75">
      <c r="A96" s="44" t="s">
        <v>106</v>
      </c>
    </row>
    <row r="97" ht="12.75">
      <c r="A97" s="16" t="s">
        <v>8</v>
      </c>
    </row>
    <row r="98" ht="12.75">
      <c r="A98" s="41" t="s">
        <v>2</v>
      </c>
    </row>
    <row r="99" spans="1:23" s="40" customFormat="1" ht="18">
      <c r="A99" s="17" t="s">
        <v>89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ht="12.75">
      <c r="A100" s="7" t="s">
        <v>0</v>
      </c>
    </row>
    <row r="101" ht="15.75">
      <c r="A101" s="44" t="s">
        <v>156</v>
      </c>
    </row>
    <row r="102" ht="15.75">
      <c r="A102" s="44" t="s">
        <v>157</v>
      </c>
    </row>
    <row r="103" ht="15.75">
      <c r="A103" s="44" t="s">
        <v>158</v>
      </c>
    </row>
    <row r="104" ht="15.75">
      <c r="A104" s="44" t="s">
        <v>159</v>
      </c>
    </row>
    <row r="105" ht="15.75">
      <c r="A105" s="44" t="s">
        <v>160</v>
      </c>
    </row>
    <row r="106" ht="15.75">
      <c r="A106" s="44" t="s">
        <v>161</v>
      </c>
    </row>
    <row r="107" ht="15.75">
      <c r="A107" s="44" t="s">
        <v>162</v>
      </c>
    </row>
    <row r="108" ht="15.75">
      <c r="A108" s="44" t="s">
        <v>163</v>
      </c>
    </row>
    <row r="109" ht="15.75">
      <c r="A109" s="44" t="s">
        <v>164</v>
      </c>
    </row>
    <row r="110" ht="15.75">
      <c r="A110" s="44" t="s">
        <v>165</v>
      </c>
    </row>
    <row r="111" ht="15.75">
      <c r="A111" s="44" t="s">
        <v>166</v>
      </c>
    </row>
    <row r="112" ht="15.75">
      <c r="A112" s="44" t="s">
        <v>167</v>
      </c>
    </row>
    <row r="113" ht="15.75">
      <c r="A113" s="44" t="s">
        <v>168</v>
      </c>
    </row>
    <row r="114" ht="15.75">
      <c r="A114" s="44" t="s">
        <v>169</v>
      </c>
    </row>
    <row r="115" ht="15.75">
      <c r="A115" s="44" t="s">
        <v>170</v>
      </c>
    </row>
    <row r="116" ht="15.75">
      <c r="A116" s="44" t="s">
        <v>171</v>
      </c>
    </row>
    <row r="117" ht="15.75">
      <c r="A117" s="44" t="s">
        <v>172</v>
      </c>
    </row>
    <row r="118" ht="15.75">
      <c r="A118" s="44" t="s">
        <v>173</v>
      </c>
    </row>
    <row r="119" ht="15.75">
      <c r="A119" s="44" t="s">
        <v>174</v>
      </c>
    </row>
    <row r="120" ht="15.75">
      <c r="A120" s="44" t="s">
        <v>106</v>
      </c>
    </row>
    <row r="121" ht="12.75">
      <c r="A121" s="16" t="s">
        <v>9</v>
      </c>
    </row>
    <row r="122" spans="1:2" ht="12.75" customHeight="1">
      <c r="A122" s="41" t="s">
        <v>2</v>
      </c>
      <c r="B122" s="41"/>
    </row>
    <row r="123" spans="1:23" s="40" customFormat="1" ht="18">
      <c r="A123" s="17" t="s">
        <v>79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ht="12.75">
      <c r="A124" s="7" t="s">
        <v>0</v>
      </c>
    </row>
    <row r="125" ht="12.75">
      <c r="A125" s="7" t="s">
        <v>181</v>
      </c>
    </row>
    <row r="126" ht="15.75">
      <c r="A126" s="44" t="s">
        <v>175</v>
      </c>
    </row>
    <row r="127" ht="15.75">
      <c r="A127" s="44" t="s">
        <v>176</v>
      </c>
    </row>
    <row r="128" ht="15.75">
      <c r="A128" s="44" t="s">
        <v>177</v>
      </c>
    </row>
    <row r="129" ht="15.75">
      <c r="A129" s="44" t="s">
        <v>178</v>
      </c>
    </row>
    <row r="130" ht="15.75">
      <c r="A130" s="44" t="s">
        <v>106</v>
      </c>
    </row>
    <row r="131" ht="15.75">
      <c r="A131" s="44" t="s">
        <v>106</v>
      </c>
    </row>
    <row r="132" ht="15.75">
      <c r="A132" s="44" t="s">
        <v>106</v>
      </c>
    </row>
    <row r="133" ht="15.75">
      <c r="A133" s="44" t="s">
        <v>106</v>
      </c>
    </row>
    <row r="134" ht="15.75">
      <c r="A134" s="44" t="s">
        <v>106</v>
      </c>
    </row>
    <row r="135" ht="15.75">
      <c r="A135" s="44" t="s">
        <v>106</v>
      </c>
    </row>
    <row r="136" ht="15.75">
      <c r="A136" s="44" t="s">
        <v>106</v>
      </c>
    </row>
    <row r="137" ht="15.75">
      <c r="A137" s="44" t="s">
        <v>106</v>
      </c>
    </row>
    <row r="138" ht="15.75">
      <c r="A138" s="44" t="s">
        <v>106</v>
      </c>
    </row>
    <row r="139" ht="15.75">
      <c r="A139" s="44" t="s">
        <v>106</v>
      </c>
    </row>
    <row r="140" ht="15.75">
      <c r="A140" s="44" t="s">
        <v>106</v>
      </c>
    </row>
    <row r="141" ht="15.75">
      <c r="A141" s="44" t="s">
        <v>106</v>
      </c>
    </row>
    <row r="142" ht="15.75">
      <c r="A142" s="44" t="s">
        <v>106</v>
      </c>
    </row>
    <row r="143" ht="15.75">
      <c r="A143" s="44" t="s">
        <v>106</v>
      </c>
    </row>
    <row r="144" ht="15.75">
      <c r="A144" s="44" t="s">
        <v>106</v>
      </c>
    </row>
    <row r="145" ht="15.75">
      <c r="A145" s="44" t="s">
        <v>106</v>
      </c>
    </row>
    <row r="146" ht="12.75">
      <c r="A146" s="16" t="s">
        <v>80</v>
      </c>
    </row>
    <row r="147" ht="12.75">
      <c r="A147" s="16"/>
    </row>
    <row r="148" spans="1:23" s="40" customFormat="1" ht="18">
      <c r="A148" s="87" t="s">
        <v>187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ht="12.75">
      <c r="A149" s="7" t="s">
        <v>179</v>
      </c>
    </row>
    <row r="150" ht="15.75">
      <c r="A150" s="44" t="s">
        <v>106</v>
      </c>
    </row>
    <row r="151" ht="15.75">
      <c r="A151" s="44" t="s">
        <v>106</v>
      </c>
    </row>
    <row r="152" ht="15.75">
      <c r="A152" s="44" t="s">
        <v>106</v>
      </c>
    </row>
    <row r="153" ht="15.75">
      <c r="A153" s="44" t="s">
        <v>106</v>
      </c>
    </row>
    <row r="154" ht="15.75">
      <c r="A154" s="44" t="s">
        <v>106</v>
      </c>
    </row>
    <row r="155" ht="15.75">
      <c r="A155" s="44" t="s">
        <v>106</v>
      </c>
    </row>
    <row r="156" ht="15.75">
      <c r="A156" s="44" t="s">
        <v>106</v>
      </c>
    </row>
    <row r="157" ht="15.75">
      <c r="A157" s="44" t="s">
        <v>106</v>
      </c>
    </row>
    <row r="158" ht="15.75">
      <c r="A158" s="44" t="s">
        <v>106</v>
      </c>
    </row>
    <row r="159" ht="15.75">
      <c r="A159" s="44" t="s">
        <v>106</v>
      </c>
    </row>
    <row r="160" ht="15.75">
      <c r="A160" s="44" t="s">
        <v>106</v>
      </c>
    </row>
    <row r="161" ht="15.75">
      <c r="A161" s="44" t="s">
        <v>106</v>
      </c>
    </row>
    <row r="162" ht="15.75">
      <c r="A162" s="44" t="s">
        <v>106</v>
      </c>
    </row>
    <row r="163" ht="15.75">
      <c r="A163" s="44" t="s">
        <v>106</v>
      </c>
    </row>
    <row r="164" ht="15.75">
      <c r="A164" s="44" t="s">
        <v>106</v>
      </c>
    </row>
    <row r="165" ht="15.75">
      <c r="A165" s="44" t="s">
        <v>106</v>
      </c>
    </row>
    <row r="166" ht="15.75">
      <c r="A166" s="44" t="s">
        <v>106</v>
      </c>
    </row>
    <row r="167" ht="15.75">
      <c r="A167" s="44" t="s">
        <v>106</v>
      </c>
    </row>
    <row r="168" ht="15.75">
      <c r="A168" s="44" t="s">
        <v>106</v>
      </c>
    </row>
    <row r="169" ht="15.75">
      <c r="A169" s="44" t="s">
        <v>106</v>
      </c>
    </row>
    <row r="170" ht="12.75">
      <c r="A170" s="34" t="s">
        <v>188</v>
      </c>
    </row>
    <row r="171" ht="18">
      <c r="A171" s="17"/>
    </row>
    <row r="172" ht="12.75">
      <c r="A172" s="16" t="s">
        <v>180</v>
      </c>
    </row>
    <row r="173" ht="12.75">
      <c r="A173" s="16"/>
    </row>
    <row r="174" ht="12.75">
      <c r="A174" s="16"/>
    </row>
    <row r="175" ht="12.75">
      <c r="A175" s="16" t="s">
        <v>183</v>
      </c>
    </row>
    <row r="176" ht="12.75">
      <c r="A176" s="16"/>
    </row>
    <row r="177" ht="12.75">
      <c r="A177" s="16"/>
    </row>
    <row r="178" ht="12.75">
      <c r="A178" s="16" t="s">
        <v>88</v>
      </c>
    </row>
    <row r="179" ht="12.75">
      <c r="A179" s="16" t="s">
        <v>11</v>
      </c>
    </row>
    <row r="180" ht="12.75">
      <c r="A180" s="16" t="s">
        <v>12</v>
      </c>
    </row>
    <row r="181" ht="12.75">
      <c r="A181" s="16" t="s">
        <v>85</v>
      </c>
    </row>
    <row r="182" ht="12.75">
      <c r="A182" s="41" t="s">
        <v>2</v>
      </c>
    </row>
    <row r="183" ht="12.75">
      <c r="A183" s="16" t="s">
        <v>10</v>
      </c>
    </row>
    <row r="184" ht="12.75">
      <c r="A184" s="16" t="s">
        <v>11</v>
      </c>
    </row>
    <row r="185" ht="12.75">
      <c r="A185" s="16" t="s">
        <v>12</v>
      </c>
    </row>
    <row r="186" ht="12.75">
      <c r="A186" s="16" t="s">
        <v>85</v>
      </c>
    </row>
    <row r="187" ht="12.75">
      <c r="A187" s="41" t="s">
        <v>2</v>
      </c>
    </row>
    <row r="188" ht="12.75">
      <c r="A188" s="16" t="s">
        <v>13</v>
      </c>
    </row>
    <row r="189" ht="12.75">
      <c r="A189" s="16"/>
    </row>
    <row r="190" ht="12.75">
      <c r="A190" s="16"/>
    </row>
    <row r="191" ht="15">
      <c r="A191" s="45" t="s">
        <v>90</v>
      </c>
    </row>
    <row r="192" ht="12.75">
      <c r="A192" s="16"/>
    </row>
    <row r="193" ht="12.75">
      <c r="A193" s="16"/>
    </row>
    <row r="194" ht="12.75">
      <c r="A194" s="34" t="s">
        <v>92</v>
      </c>
    </row>
    <row r="195" ht="12.75">
      <c r="A195" s="34" t="s">
        <v>93</v>
      </c>
    </row>
    <row r="196" ht="12.75">
      <c r="A196" s="34" t="s">
        <v>94</v>
      </c>
    </row>
    <row r="197" ht="12.75">
      <c r="A197" s="34" t="s">
        <v>96</v>
      </c>
    </row>
  </sheetData>
  <sheetProtection/>
  <printOptions gridLines="1"/>
  <pageMargins left="0.75" right="0.75" top="0.6" bottom="0.59" header="0.5" footer="0.5"/>
  <pageSetup horizontalDpi="300" verticalDpi="300" orientation="portrait" paperSize="9" scale="66" r:id="rId1"/>
  <headerFooter alignWithMargins="0"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05"/>
  <sheetViews>
    <sheetView tabSelected="1" zoomScalePageLayoutView="0" workbookViewId="0" topLeftCell="A1">
      <selection activeCell="B3" sqref="B3"/>
    </sheetView>
  </sheetViews>
  <sheetFormatPr defaultColWidth="9.33203125" defaultRowHeight="12.75" outlineLevelRow="1"/>
  <cols>
    <col min="1" max="1" width="48.5" style="7" customWidth="1"/>
    <col min="2" max="3" width="7.66015625" style="7" bestFit="1" customWidth="1"/>
    <col min="4" max="4" width="7.5" style="7" customWidth="1"/>
    <col min="5" max="5" width="7.66015625" style="7" customWidth="1"/>
    <col min="6" max="6" width="7.5" style="7" customWidth="1"/>
    <col min="7" max="7" width="7.33203125" style="7" customWidth="1"/>
    <col min="8" max="8" width="7.66015625" style="7" customWidth="1"/>
    <col min="9" max="9" width="7.33203125" style="7" customWidth="1"/>
    <col min="10" max="10" width="7.5" style="7" customWidth="1"/>
    <col min="11" max="12" width="7.33203125" style="7" customWidth="1"/>
    <col min="13" max="13" width="8.83203125" style="16" customWidth="1"/>
    <col min="14" max="14" width="12.5" style="7" bestFit="1" customWidth="1"/>
    <col min="15" max="15" width="9.33203125" style="77" customWidth="1"/>
    <col min="16" max="16384" width="9.33203125" style="7" customWidth="1"/>
  </cols>
  <sheetData>
    <row r="1" spans="1:13" ht="69" customHeight="1">
      <c r="A1" s="27" t="s">
        <v>14</v>
      </c>
      <c r="B1" s="5" t="s">
        <v>15</v>
      </c>
      <c r="C1" s="5" t="s">
        <v>17</v>
      </c>
      <c r="D1" s="5" t="s">
        <v>18</v>
      </c>
      <c r="E1" s="5" t="s">
        <v>19</v>
      </c>
      <c r="F1" s="5" t="s">
        <v>16</v>
      </c>
      <c r="G1" s="5" t="s">
        <v>20</v>
      </c>
      <c r="H1" s="6" t="s">
        <v>21</v>
      </c>
      <c r="I1" s="5" t="s">
        <v>22</v>
      </c>
      <c r="J1" s="5" t="s">
        <v>23</v>
      </c>
      <c r="K1" s="5" t="s">
        <v>24</v>
      </c>
      <c r="L1" s="5" t="s">
        <v>25</v>
      </c>
      <c r="M1" s="6" t="s">
        <v>26</v>
      </c>
    </row>
    <row r="2" spans="1:13" ht="14.25" customHeight="1">
      <c r="A2" s="4"/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6"/>
    </row>
    <row r="3" spans="1:22" s="17" customFormat="1" ht="18">
      <c r="A3" s="17" t="str">
        <f>+LISTIN!A3</f>
        <v>A. Fólkaflokkurin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 t="s">
        <v>2</v>
      </c>
      <c r="N3" s="16"/>
      <c r="O3" s="74"/>
      <c r="P3" s="16"/>
      <c r="Q3" s="16"/>
      <c r="R3" s="16"/>
      <c r="S3" s="16"/>
      <c r="T3" s="16"/>
      <c r="U3" s="16"/>
      <c r="V3" s="16"/>
    </row>
    <row r="4" spans="1:13" ht="12.75" outlineLevel="1">
      <c r="A4" s="7" t="str">
        <f>+LISTIN!A4</f>
        <v>Listin</v>
      </c>
      <c r="B4" s="9">
        <v>2</v>
      </c>
      <c r="C4" s="9"/>
      <c r="D4" s="9"/>
      <c r="E4" s="9"/>
      <c r="F4" s="9">
        <v>2</v>
      </c>
      <c r="G4" s="9"/>
      <c r="H4" s="9">
        <v>22</v>
      </c>
      <c r="I4" s="9"/>
      <c r="J4" s="9"/>
      <c r="K4" s="9"/>
      <c r="L4" s="9">
        <v>5</v>
      </c>
      <c r="M4" s="10">
        <f aca="true" t="shared" si="0" ref="M4:M24">SUM(B4:L4)</f>
        <v>31</v>
      </c>
    </row>
    <row r="5" spans="1:13" ht="12.75" outlineLevel="1">
      <c r="A5" s="7" t="str">
        <f>+LISTIN!A5</f>
        <v>Bjarni Djurholm</v>
      </c>
      <c r="B5" s="9"/>
      <c r="C5" s="9"/>
      <c r="D5" s="9"/>
      <c r="E5" s="9"/>
      <c r="F5" s="9">
        <v>1</v>
      </c>
      <c r="G5" s="9"/>
      <c r="H5" s="9">
        <v>5</v>
      </c>
      <c r="I5" s="9"/>
      <c r="J5" s="9"/>
      <c r="K5" s="9"/>
      <c r="L5" s="9"/>
      <c r="M5" s="10">
        <f t="shared" si="0"/>
        <v>6</v>
      </c>
    </row>
    <row r="6" spans="1:13" ht="12.75" outlineLevel="1">
      <c r="A6" s="7" t="str">
        <f>+LISTIN!A6</f>
        <v>Halla J. Gullfoss</v>
      </c>
      <c r="B6" s="9"/>
      <c r="C6" s="9"/>
      <c r="D6" s="9"/>
      <c r="E6" s="9"/>
      <c r="F6" s="9"/>
      <c r="G6" s="9"/>
      <c r="H6" s="9">
        <v>1</v>
      </c>
      <c r="I6" s="9"/>
      <c r="J6" s="9"/>
      <c r="K6" s="9"/>
      <c r="L6" s="9"/>
      <c r="M6" s="10">
        <f t="shared" si="0"/>
        <v>1</v>
      </c>
    </row>
    <row r="7" spans="1:13" ht="12.75" outlineLevel="1">
      <c r="A7" s="7" t="str">
        <f>+LISTIN!A7</f>
        <v>Rannvá Isaksen</v>
      </c>
      <c r="B7" s="9"/>
      <c r="C7" s="9"/>
      <c r="D7" s="9"/>
      <c r="E7" s="9"/>
      <c r="F7" s="9">
        <v>2</v>
      </c>
      <c r="G7" s="9"/>
      <c r="H7" s="9">
        <v>53</v>
      </c>
      <c r="I7" s="9"/>
      <c r="J7" s="9"/>
      <c r="K7" s="9"/>
      <c r="L7" s="9">
        <v>22</v>
      </c>
      <c r="M7" s="10">
        <f t="shared" si="0"/>
        <v>77</v>
      </c>
    </row>
    <row r="8" spans="1:13" ht="12.75" outlineLevel="1">
      <c r="A8" s="7" t="str">
        <f>+LISTIN!A8</f>
        <v>Jógvan á Lakjuni</v>
      </c>
      <c r="B8" s="9"/>
      <c r="C8" s="9"/>
      <c r="D8" s="9"/>
      <c r="E8" s="9"/>
      <c r="F8" s="9">
        <v>1</v>
      </c>
      <c r="G8" s="9"/>
      <c r="H8" s="9">
        <v>26</v>
      </c>
      <c r="I8" s="9"/>
      <c r="J8" s="9"/>
      <c r="K8" s="9"/>
      <c r="L8" s="9">
        <v>1</v>
      </c>
      <c r="M8" s="10">
        <f t="shared" si="0"/>
        <v>28</v>
      </c>
    </row>
    <row r="9" spans="1:13" ht="12.75" outlineLevel="1">
      <c r="A9" s="7" t="str">
        <f>+LISTIN!A9</f>
        <v>Heini Magnussen</v>
      </c>
      <c r="B9" s="9"/>
      <c r="C9" s="9"/>
      <c r="D9" s="9"/>
      <c r="E9" s="9"/>
      <c r="F9" s="9">
        <v>2</v>
      </c>
      <c r="G9" s="9"/>
      <c r="H9" s="9">
        <v>6</v>
      </c>
      <c r="I9" s="9"/>
      <c r="J9" s="9"/>
      <c r="K9" s="9"/>
      <c r="L9" s="9"/>
      <c r="M9" s="10">
        <f t="shared" si="0"/>
        <v>8</v>
      </c>
    </row>
    <row r="10" spans="1:13" ht="12.75" outlineLevel="1">
      <c r="A10" s="7" t="str">
        <f>+LISTIN!A10</f>
        <v>Jákup Mikkelsen</v>
      </c>
      <c r="B10" s="9">
        <v>2</v>
      </c>
      <c r="C10" s="9">
        <v>2</v>
      </c>
      <c r="D10" s="9">
        <v>4</v>
      </c>
      <c r="E10" s="9"/>
      <c r="F10" s="9">
        <v>35</v>
      </c>
      <c r="G10" s="9">
        <v>2</v>
      </c>
      <c r="H10" s="9">
        <v>217</v>
      </c>
      <c r="I10" s="9">
        <v>1</v>
      </c>
      <c r="J10" s="9">
        <v>7</v>
      </c>
      <c r="K10" s="9">
        <v>11</v>
      </c>
      <c r="L10" s="9">
        <v>19</v>
      </c>
      <c r="M10" s="10">
        <f t="shared" si="0"/>
        <v>300</v>
      </c>
    </row>
    <row r="11" spans="1:13" ht="12.75" outlineLevel="1">
      <c r="A11" s="7" t="str">
        <f>+LISTIN!A11</f>
        <v>Jørgin Niclasen</v>
      </c>
      <c r="B11" s="9"/>
      <c r="C11" s="9">
        <v>1</v>
      </c>
      <c r="D11" s="9"/>
      <c r="E11" s="9"/>
      <c r="F11" s="9">
        <v>2</v>
      </c>
      <c r="G11" s="9"/>
      <c r="H11" s="9">
        <v>31</v>
      </c>
      <c r="I11" s="9"/>
      <c r="J11" s="9"/>
      <c r="K11" s="9">
        <v>1</v>
      </c>
      <c r="L11" s="9">
        <v>22</v>
      </c>
      <c r="M11" s="10">
        <f t="shared" si="0"/>
        <v>57</v>
      </c>
    </row>
    <row r="12" spans="1:13" ht="12.75" outlineLevel="1">
      <c r="A12" s="7" t="str">
        <f>+LISTIN!A12</f>
        <v>Rodmundur Nielsen</v>
      </c>
      <c r="B12" s="9"/>
      <c r="C12" s="9"/>
      <c r="D12" s="9"/>
      <c r="E12" s="9"/>
      <c r="F12" s="9">
        <v>2</v>
      </c>
      <c r="G12" s="9"/>
      <c r="H12" s="9">
        <v>8</v>
      </c>
      <c r="I12" s="9"/>
      <c r="J12" s="9"/>
      <c r="K12" s="9"/>
      <c r="L12" s="9"/>
      <c r="M12" s="10">
        <f t="shared" si="0"/>
        <v>10</v>
      </c>
    </row>
    <row r="13" spans="1:13" ht="12.75" outlineLevel="1">
      <c r="A13" s="7" t="str">
        <f>+LISTIN!A13</f>
        <v>Annika Olsen</v>
      </c>
      <c r="B13" s="9">
        <v>9</v>
      </c>
      <c r="C13" s="9">
        <v>1</v>
      </c>
      <c r="D13" s="9"/>
      <c r="E13" s="9"/>
      <c r="F13" s="9">
        <v>8</v>
      </c>
      <c r="G13" s="9">
        <v>1</v>
      </c>
      <c r="H13" s="9">
        <v>158</v>
      </c>
      <c r="I13" s="9">
        <v>1</v>
      </c>
      <c r="J13" s="9"/>
      <c r="K13" s="9"/>
      <c r="L13" s="9">
        <v>6</v>
      </c>
      <c r="M13" s="10">
        <f t="shared" si="0"/>
        <v>184</v>
      </c>
    </row>
    <row r="14" spans="1:13" ht="12.75" outlineLevel="1">
      <c r="A14" s="7" t="str">
        <f>+LISTIN!A14</f>
        <v>Niels Petersen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0">
        <f t="shared" si="0"/>
        <v>0</v>
      </c>
    </row>
    <row r="15" spans="1:13" ht="12.75" outlineLevel="1">
      <c r="A15" s="7" t="str">
        <f>+LISTIN!A15</f>
        <v>Rigmor Rasmussen</v>
      </c>
      <c r="B15" s="9"/>
      <c r="C15" s="9"/>
      <c r="D15" s="9"/>
      <c r="E15" s="9"/>
      <c r="F15" s="9"/>
      <c r="G15" s="9"/>
      <c r="H15" s="9">
        <v>1</v>
      </c>
      <c r="I15" s="9"/>
      <c r="J15" s="9"/>
      <c r="K15" s="9"/>
      <c r="L15" s="9"/>
      <c r="M15" s="10">
        <f t="shared" si="0"/>
        <v>1</v>
      </c>
    </row>
    <row r="16" spans="1:13" ht="12.75" outlineLevel="1">
      <c r="A16" s="7" t="str">
        <f>+LISTIN!A16</f>
        <v>Brandur Sandoy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0">
        <f t="shared" si="0"/>
        <v>0</v>
      </c>
    </row>
    <row r="17" spans="1:13" ht="12.75" outlineLevel="1">
      <c r="A17" s="7" t="str">
        <f>+LISTIN!A17</f>
        <v>Jógvan Thomsen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0">
        <f t="shared" si="0"/>
        <v>0</v>
      </c>
    </row>
    <row r="18" spans="1:13" ht="12.75" outlineLevel="1">
      <c r="A18" s="7" t="str">
        <f>+LISTIN!A18</f>
        <v>Jacob Vestergaard</v>
      </c>
      <c r="B18" s="9">
        <v>3</v>
      </c>
      <c r="C18" s="9"/>
      <c r="D18" s="9"/>
      <c r="E18" s="9">
        <v>1</v>
      </c>
      <c r="F18" s="9">
        <v>14</v>
      </c>
      <c r="G18" s="9"/>
      <c r="H18" s="9">
        <v>115</v>
      </c>
      <c r="I18" s="9">
        <v>2</v>
      </c>
      <c r="J18" s="9"/>
      <c r="K18" s="9"/>
      <c r="L18" s="9">
        <v>8</v>
      </c>
      <c r="M18" s="10">
        <f t="shared" si="0"/>
        <v>143</v>
      </c>
    </row>
    <row r="19" spans="1:13" ht="12.75" outlineLevel="1">
      <c r="A19" s="7" t="str">
        <f>+LISTIN!A19</f>
        <v> 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0">
        <f t="shared" si="0"/>
        <v>0</v>
      </c>
    </row>
    <row r="20" spans="1:13" ht="12.75" outlineLevel="1">
      <c r="A20" s="7" t="str">
        <f>+LISTIN!A20</f>
        <v> 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>
        <f t="shared" si="0"/>
        <v>0</v>
      </c>
    </row>
    <row r="21" spans="1:13" ht="12.75" outlineLevel="1">
      <c r="A21" s="7" t="str">
        <f>+LISTIN!A21</f>
        <v> 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>
        <f t="shared" si="0"/>
        <v>0</v>
      </c>
    </row>
    <row r="22" spans="1:13" ht="12.75" outlineLevel="1">
      <c r="A22" s="7" t="str">
        <f>+LISTIN!A22</f>
        <v> 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>
        <f t="shared" si="0"/>
        <v>0</v>
      </c>
    </row>
    <row r="23" spans="1:13" ht="12.75" outlineLevel="1">
      <c r="A23" s="7" t="str">
        <f>+LISTIN!A23</f>
        <v> 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0">
        <f t="shared" si="0"/>
        <v>0</v>
      </c>
    </row>
    <row r="24" spans="1:13" ht="12.75" outlineLevel="1">
      <c r="A24" s="7" t="str">
        <f>+LISTIN!A24</f>
        <v> 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0">
        <f t="shared" si="0"/>
        <v>0</v>
      </c>
    </row>
    <row r="25" spans="1:15" s="16" customFormat="1" ht="12.75">
      <c r="A25" s="16" t="str">
        <f>+LISTIN!A25</f>
        <v>Listi A tilsamans</v>
      </c>
      <c r="B25" s="8">
        <f aca="true" t="shared" si="1" ref="B25:M25">SUM(B4:B24)</f>
        <v>16</v>
      </c>
      <c r="C25" s="8">
        <f t="shared" si="1"/>
        <v>4</v>
      </c>
      <c r="D25" s="8">
        <f t="shared" si="1"/>
        <v>4</v>
      </c>
      <c r="E25" s="8">
        <f t="shared" si="1"/>
        <v>1</v>
      </c>
      <c r="F25" s="8">
        <f t="shared" si="1"/>
        <v>69</v>
      </c>
      <c r="G25" s="8">
        <f t="shared" si="1"/>
        <v>3</v>
      </c>
      <c r="H25" s="8">
        <f t="shared" si="1"/>
        <v>643</v>
      </c>
      <c r="I25" s="8">
        <f t="shared" si="1"/>
        <v>4</v>
      </c>
      <c r="J25" s="8">
        <f t="shared" si="1"/>
        <v>7</v>
      </c>
      <c r="K25" s="8">
        <f t="shared" si="1"/>
        <v>12</v>
      </c>
      <c r="L25" s="8">
        <f t="shared" si="1"/>
        <v>83</v>
      </c>
      <c r="M25" s="8">
        <f t="shared" si="1"/>
        <v>846</v>
      </c>
      <c r="N25" s="33"/>
      <c r="O25" s="76"/>
    </row>
    <row r="26" spans="1:13" ht="12.75" collapsed="1">
      <c r="A26" s="7">
        <f>+LISTIN!A26</f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22" s="17" customFormat="1" ht="18">
      <c r="A27" s="17" t="str">
        <f>+LISTIN!A27</f>
        <v>B. Sambandsflokkurin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6"/>
      <c r="O27" s="74"/>
      <c r="P27" s="16"/>
      <c r="Q27" s="16"/>
      <c r="R27" s="16"/>
      <c r="S27" s="16"/>
      <c r="T27" s="16"/>
      <c r="U27" s="16"/>
      <c r="V27" s="16"/>
    </row>
    <row r="28" spans="1:13" ht="12.75" outlineLevel="1">
      <c r="A28" s="7" t="str">
        <f>+LISTIN!A28</f>
        <v>Listin</v>
      </c>
      <c r="B28" s="9"/>
      <c r="C28" s="9"/>
      <c r="D28" s="9"/>
      <c r="E28" s="9"/>
      <c r="F28" s="9">
        <v>3</v>
      </c>
      <c r="G28" s="9"/>
      <c r="H28" s="9">
        <v>24</v>
      </c>
      <c r="I28" s="9"/>
      <c r="J28" s="9"/>
      <c r="K28" s="9">
        <v>1</v>
      </c>
      <c r="L28" s="9">
        <v>1</v>
      </c>
      <c r="M28" s="10">
        <f aca="true" t="shared" si="2" ref="M28:M43">SUM(B28:L28)</f>
        <v>29</v>
      </c>
    </row>
    <row r="29" spans="1:13" ht="12.75" outlineLevel="1">
      <c r="A29" s="7" t="str">
        <f>+LISTIN!A29</f>
        <v>Helgi Abrahamsen</v>
      </c>
      <c r="B29" s="9"/>
      <c r="C29" s="9"/>
      <c r="D29" s="9"/>
      <c r="E29" s="9"/>
      <c r="F29" s="9">
        <v>2</v>
      </c>
      <c r="G29" s="9"/>
      <c r="H29" s="9">
        <v>4</v>
      </c>
      <c r="I29" s="9"/>
      <c r="J29" s="9"/>
      <c r="K29" s="9"/>
      <c r="L29" s="9"/>
      <c r="M29" s="10">
        <f t="shared" si="2"/>
        <v>6</v>
      </c>
    </row>
    <row r="30" spans="1:13" ht="12.75" outlineLevel="1">
      <c r="A30" s="7" t="str">
        <f>+LISTIN!A30</f>
        <v>Johan Dahl</v>
      </c>
      <c r="B30" s="9"/>
      <c r="C30" s="9"/>
      <c r="D30" s="9"/>
      <c r="E30" s="9"/>
      <c r="F30" s="9"/>
      <c r="G30" s="9"/>
      <c r="H30" s="9">
        <v>1</v>
      </c>
      <c r="I30" s="9"/>
      <c r="J30" s="9"/>
      <c r="K30" s="9"/>
      <c r="L30" s="9"/>
      <c r="M30" s="10">
        <f t="shared" si="2"/>
        <v>1</v>
      </c>
    </row>
    <row r="31" spans="1:13" ht="12.75" outlineLevel="1">
      <c r="A31" s="7" t="str">
        <f>+LISTIN!A31</f>
        <v>Fríðgerð Heinesen</v>
      </c>
      <c r="B31" s="9"/>
      <c r="C31" s="9">
        <v>1</v>
      </c>
      <c r="D31" s="9"/>
      <c r="E31" s="9"/>
      <c r="F31" s="9"/>
      <c r="G31" s="9"/>
      <c r="H31" s="9">
        <v>1</v>
      </c>
      <c r="I31" s="9">
        <v>1</v>
      </c>
      <c r="J31" s="9"/>
      <c r="K31" s="9"/>
      <c r="L31" s="9"/>
      <c r="M31" s="10">
        <f t="shared" si="2"/>
        <v>3</v>
      </c>
    </row>
    <row r="32" spans="1:13" ht="12.75" outlineLevel="1">
      <c r="A32" s="7" t="str">
        <f>+LISTIN!A32</f>
        <v>Edva Jacobsen</v>
      </c>
      <c r="B32" s="9"/>
      <c r="C32" s="9">
        <v>1</v>
      </c>
      <c r="D32" s="9"/>
      <c r="E32" s="9"/>
      <c r="F32" s="9"/>
      <c r="G32" s="9"/>
      <c r="H32" s="9">
        <v>8</v>
      </c>
      <c r="I32" s="9"/>
      <c r="J32" s="9"/>
      <c r="K32" s="9"/>
      <c r="L32" s="9">
        <v>2</v>
      </c>
      <c r="M32" s="10">
        <f t="shared" si="2"/>
        <v>11</v>
      </c>
    </row>
    <row r="33" spans="1:13" ht="12.75" outlineLevel="1">
      <c r="A33" s="7" t="str">
        <f>+LISTIN!A33</f>
        <v>Eivin Jacobsen</v>
      </c>
      <c r="B33" s="9"/>
      <c r="C33" s="9"/>
      <c r="D33" s="9"/>
      <c r="E33" s="9"/>
      <c r="F33" s="9"/>
      <c r="G33" s="9"/>
      <c r="H33" s="9">
        <v>3</v>
      </c>
      <c r="I33" s="9"/>
      <c r="J33" s="9"/>
      <c r="K33" s="9"/>
      <c r="L33" s="9"/>
      <c r="M33" s="10">
        <f t="shared" si="2"/>
        <v>3</v>
      </c>
    </row>
    <row r="34" spans="1:13" ht="12.75" outlineLevel="1">
      <c r="A34" s="7" t="str">
        <f>+LISTIN!A34</f>
        <v>Edmund Joensen</v>
      </c>
      <c r="B34" s="9">
        <v>1</v>
      </c>
      <c r="C34" s="9"/>
      <c r="D34" s="9"/>
      <c r="E34" s="9"/>
      <c r="F34" s="9">
        <v>2</v>
      </c>
      <c r="G34" s="9">
        <v>1</v>
      </c>
      <c r="H34" s="9">
        <v>43</v>
      </c>
      <c r="I34" s="9"/>
      <c r="J34" s="9"/>
      <c r="K34" s="9"/>
      <c r="L34" s="9">
        <v>4</v>
      </c>
      <c r="M34" s="10">
        <f t="shared" si="2"/>
        <v>51</v>
      </c>
    </row>
    <row r="35" spans="1:13" ht="12.75" outlineLevel="1">
      <c r="A35" s="7" t="str">
        <f>+LISTIN!A35</f>
        <v>Kaj Leo Holm Johannesen</v>
      </c>
      <c r="B35" s="9"/>
      <c r="C35" s="9"/>
      <c r="D35" s="9"/>
      <c r="E35" s="9"/>
      <c r="F35" s="9">
        <v>4</v>
      </c>
      <c r="G35" s="9">
        <v>2</v>
      </c>
      <c r="H35" s="9">
        <v>55</v>
      </c>
      <c r="I35" s="9">
        <v>2</v>
      </c>
      <c r="J35" s="9"/>
      <c r="K35" s="9">
        <v>2</v>
      </c>
      <c r="L35" s="9">
        <v>3</v>
      </c>
      <c r="M35" s="10">
        <f t="shared" si="2"/>
        <v>68</v>
      </c>
    </row>
    <row r="36" spans="1:13" ht="12.75" outlineLevel="1">
      <c r="A36" s="7" t="str">
        <f>+LISTIN!A36</f>
        <v>Bjørn Kalsø</v>
      </c>
      <c r="B36" s="9">
        <v>2</v>
      </c>
      <c r="C36" s="9">
        <v>4</v>
      </c>
      <c r="D36" s="9">
        <v>1</v>
      </c>
      <c r="E36" s="9">
        <v>13</v>
      </c>
      <c r="F36" s="9">
        <v>30</v>
      </c>
      <c r="G36" s="9">
        <v>1</v>
      </c>
      <c r="H36" s="9">
        <v>267</v>
      </c>
      <c r="I36" s="9">
        <v>3</v>
      </c>
      <c r="J36" s="9"/>
      <c r="K36" s="9">
        <v>1</v>
      </c>
      <c r="L36" s="9">
        <v>12</v>
      </c>
      <c r="M36" s="10">
        <f t="shared" si="2"/>
        <v>334</v>
      </c>
    </row>
    <row r="37" spans="1:13" ht="12.75" outlineLevel="1">
      <c r="A37" s="7" t="str">
        <f>+LISTIN!A37</f>
        <v>Magni Laksafoss</v>
      </c>
      <c r="B37" s="9"/>
      <c r="C37" s="9"/>
      <c r="D37" s="9"/>
      <c r="E37" s="9"/>
      <c r="F37" s="9"/>
      <c r="G37" s="9"/>
      <c r="H37" s="9">
        <v>6</v>
      </c>
      <c r="I37" s="9"/>
      <c r="J37" s="9"/>
      <c r="K37" s="9">
        <v>1</v>
      </c>
      <c r="L37" s="9">
        <v>1</v>
      </c>
      <c r="M37" s="10">
        <f t="shared" si="2"/>
        <v>8</v>
      </c>
    </row>
    <row r="38" spans="1:13" ht="12.75" outlineLevel="1">
      <c r="A38" s="7" t="str">
        <f>+LISTIN!A38</f>
        <v>Jóna Mortensen</v>
      </c>
      <c r="B38" s="9"/>
      <c r="C38" s="9"/>
      <c r="D38" s="9"/>
      <c r="E38" s="9"/>
      <c r="F38" s="9"/>
      <c r="G38" s="9"/>
      <c r="H38" s="9">
        <v>2</v>
      </c>
      <c r="I38" s="9">
        <v>1</v>
      </c>
      <c r="J38" s="9"/>
      <c r="K38" s="9"/>
      <c r="L38" s="9"/>
      <c r="M38" s="10">
        <f t="shared" si="2"/>
        <v>3</v>
      </c>
    </row>
    <row r="39" spans="1:13" ht="12.75" outlineLevel="1">
      <c r="A39" s="7" t="str">
        <f>+LISTIN!A39</f>
        <v>Bárður á Steig Nielsen</v>
      </c>
      <c r="B39" s="9"/>
      <c r="C39" s="9"/>
      <c r="D39" s="9"/>
      <c r="E39" s="9"/>
      <c r="F39" s="9"/>
      <c r="G39" s="9"/>
      <c r="H39" s="9">
        <v>13</v>
      </c>
      <c r="I39" s="9"/>
      <c r="J39" s="9"/>
      <c r="K39" s="9"/>
      <c r="L39" s="9"/>
      <c r="M39" s="10">
        <f t="shared" si="2"/>
        <v>13</v>
      </c>
    </row>
    <row r="40" spans="1:13" ht="12.75" outlineLevel="1">
      <c r="A40" s="7" t="str">
        <f>+LISTIN!A40</f>
        <v>Alfred Olsen</v>
      </c>
      <c r="B40" s="9"/>
      <c r="C40" s="9"/>
      <c r="D40" s="9"/>
      <c r="E40" s="9"/>
      <c r="F40" s="9"/>
      <c r="G40" s="9"/>
      <c r="H40" s="9">
        <v>17</v>
      </c>
      <c r="I40" s="9"/>
      <c r="J40" s="9"/>
      <c r="K40" s="9"/>
      <c r="L40" s="9">
        <v>2</v>
      </c>
      <c r="M40" s="10">
        <f t="shared" si="2"/>
        <v>19</v>
      </c>
    </row>
    <row r="41" spans="1:13" ht="12.75" outlineLevel="1">
      <c r="A41" s="7" t="str">
        <f>+LISTIN!A41</f>
        <v>Rósa Samuelsen</v>
      </c>
      <c r="B41" s="9"/>
      <c r="C41" s="9"/>
      <c r="D41" s="9"/>
      <c r="E41" s="9">
        <v>1</v>
      </c>
      <c r="F41" s="9"/>
      <c r="G41" s="9"/>
      <c r="H41" s="9">
        <v>2</v>
      </c>
      <c r="I41" s="9"/>
      <c r="J41" s="9"/>
      <c r="K41" s="9"/>
      <c r="L41" s="9">
        <v>2</v>
      </c>
      <c r="M41" s="10">
        <f t="shared" si="2"/>
        <v>5</v>
      </c>
    </row>
    <row r="42" spans="1:13" ht="12.75" outlineLevel="1">
      <c r="A42" s="7" t="str">
        <f>+LISTIN!A42</f>
        <v> 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0">
        <f t="shared" si="2"/>
        <v>0</v>
      </c>
    </row>
    <row r="43" spans="1:13" ht="12.75" outlineLevel="1">
      <c r="A43" s="7" t="str">
        <f>+LISTIN!A43</f>
        <v> 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0">
        <f t="shared" si="2"/>
        <v>0</v>
      </c>
    </row>
    <row r="44" spans="1:13" ht="12.75" outlineLevel="1">
      <c r="A44" s="7" t="str">
        <f>+LISTIN!A44</f>
        <v> 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0">
        <f>SUM(B44:L44)</f>
        <v>0</v>
      </c>
    </row>
    <row r="45" spans="1:13" ht="12.75" outlineLevel="1">
      <c r="A45" s="7" t="str">
        <f>+LISTIN!A45</f>
        <v> 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0">
        <f>SUM(B45:L45)</f>
        <v>0</v>
      </c>
    </row>
    <row r="46" spans="1:13" ht="12.75" outlineLevel="1">
      <c r="A46" s="7" t="str">
        <f>+LISTIN!A46</f>
        <v> 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0">
        <f>SUM(B46:L46)</f>
        <v>0</v>
      </c>
    </row>
    <row r="47" spans="1:13" ht="12.75" outlineLevel="1">
      <c r="A47" s="7" t="str">
        <f>+LISTIN!A47</f>
        <v> 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0">
        <f>SUM(B47:L47)</f>
        <v>0</v>
      </c>
    </row>
    <row r="48" spans="1:13" ht="12.75" outlineLevel="1">
      <c r="A48" s="7" t="str">
        <f>+LISTIN!A48</f>
        <v> 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0">
        <f>SUM(B48:L48)</f>
        <v>0</v>
      </c>
    </row>
    <row r="49" spans="1:15" s="16" customFormat="1" ht="12.75">
      <c r="A49" s="16" t="str">
        <f>+LISTIN!A49</f>
        <v>Listi B tils.</v>
      </c>
      <c r="B49" s="10">
        <f aca="true" t="shared" si="3" ref="B49:M49">SUM(B28:B48)</f>
        <v>3</v>
      </c>
      <c r="C49" s="10">
        <f t="shared" si="3"/>
        <v>6</v>
      </c>
      <c r="D49" s="10">
        <f t="shared" si="3"/>
        <v>1</v>
      </c>
      <c r="E49" s="10">
        <f t="shared" si="3"/>
        <v>14</v>
      </c>
      <c r="F49" s="10">
        <f t="shared" si="3"/>
        <v>41</v>
      </c>
      <c r="G49" s="10">
        <f t="shared" si="3"/>
        <v>4</v>
      </c>
      <c r="H49" s="10">
        <f t="shared" si="3"/>
        <v>446</v>
      </c>
      <c r="I49" s="10">
        <f t="shared" si="3"/>
        <v>7</v>
      </c>
      <c r="J49" s="10">
        <f t="shared" si="3"/>
        <v>0</v>
      </c>
      <c r="K49" s="10">
        <f t="shared" si="3"/>
        <v>5</v>
      </c>
      <c r="L49" s="10">
        <f t="shared" si="3"/>
        <v>27</v>
      </c>
      <c r="M49" s="10">
        <f t="shared" si="3"/>
        <v>554</v>
      </c>
      <c r="O49" s="76"/>
    </row>
    <row r="50" spans="1:13" ht="12.75">
      <c r="A50" s="7">
        <f>+LISTIN!A50</f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0"/>
    </row>
    <row r="51" spans="1:22" s="17" customFormat="1" ht="18">
      <c r="A51" s="17" t="str">
        <f>+LISTIN!A51</f>
        <v>C. Javnaðarflokkurin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6"/>
      <c r="O51" s="74"/>
      <c r="P51" s="16"/>
      <c r="Q51" s="16"/>
      <c r="R51" s="16"/>
      <c r="S51" s="16"/>
      <c r="T51" s="16"/>
      <c r="U51" s="16"/>
      <c r="V51" s="16"/>
    </row>
    <row r="52" spans="1:13" ht="12.75" outlineLevel="1">
      <c r="A52" s="7" t="str">
        <f>+LISTIN!A52</f>
        <v>Listin</v>
      </c>
      <c r="B52" s="9" t="s">
        <v>106</v>
      </c>
      <c r="C52" s="9">
        <v>1</v>
      </c>
      <c r="D52" s="9"/>
      <c r="E52" s="9">
        <v>2</v>
      </c>
      <c r="F52" s="9"/>
      <c r="G52" s="9"/>
      <c r="H52" s="9">
        <v>10</v>
      </c>
      <c r="I52" s="9">
        <v>1</v>
      </c>
      <c r="J52" s="9"/>
      <c r="K52" s="9"/>
      <c r="L52" s="9">
        <v>2</v>
      </c>
      <c r="M52" s="10">
        <f aca="true" t="shared" si="4" ref="M52:M67">SUM(B52:L52)</f>
        <v>16</v>
      </c>
    </row>
    <row r="53" spans="1:13" ht="12.75" outlineLevel="1">
      <c r="A53" s="7" t="str">
        <f>+LISTIN!A53</f>
        <v>Malla Dam</v>
      </c>
      <c r="B53" s="9" t="s">
        <v>106</v>
      </c>
      <c r="C53" s="9"/>
      <c r="D53" s="9"/>
      <c r="E53" s="9"/>
      <c r="F53" s="9"/>
      <c r="G53" s="9"/>
      <c r="H53" s="9">
        <v>1</v>
      </c>
      <c r="I53" s="9"/>
      <c r="J53" s="9"/>
      <c r="K53" s="9"/>
      <c r="L53" s="9"/>
      <c r="M53" s="10">
        <f t="shared" si="4"/>
        <v>1</v>
      </c>
    </row>
    <row r="54" spans="1:13" ht="12.75" outlineLevel="1">
      <c r="A54" s="7" t="str">
        <f>+LISTIN!A54</f>
        <v>Kristoffur Gaardlykke</v>
      </c>
      <c r="B54" s="9" t="s">
        <v>106</v>
      </c>
      <c r="C54" s="9"/>
      <c r="D54" s="9"/>
      <c r="E54" s="9"/>
      <c r="F54" s="9"/>
      <c r="G54" s="9"/>
      <c r="H54" s="9">
        <v>2</v>
      </c>
      <c r="I54" s="9"/>
      <c r="J54" s="9"/>
      <c r="K54" s="9"/>
      <c r="L54" s="9"/>
      <c r="M54" s="10">
        <f t="shared" si="4"/>
        <v>2</v>
      </c>
    </row>
    <row r="55" spans="1:13" ht="12.75" outlineLevel="1">
      <c r="A55" s="7" t="str">
        <f>+LISTIN!A55</f>
        <v>Aksel Vilhelmson Johannesen</v>
      </c>
      <c r="B55" s="9" t="s">
        <v>106</v>
      </c>
      <c r="C55" s="9"/>
      <c r="D55" s="9"/>
      <c r="E55" s="9">
        <v>2</v>
      </c>
      <c r="F55" s="9">
        <v>12</v>
      </c>
      <c r="G55" s="9"/>
      <c r="H55" s="9">
        <v>178</v>
      </c>
      <c r="I55" s="9">
        <v>11</v>
      </c>
      <c r="J55" s="9">
        <v>10</v>
      </c>
      <c r="K55" s="9"/>
      <c r="L55" s="9">
        <v>9</v>
      </c>
      <c r="M55" s="10">
        <f t="shared" si="4"/>
        <v>222</v>
      </c>
    </row>
    <row r="56" spans="1:13" ht="12.75" outlineLevel="1">
      <c r="A56" s="7" t="str">
        <f>+LISTIN!A56</f>
        <v>Gerhard Lognberg</v>
      </c>
      <c r="B56" s="9" t="s">
        <v>106</v>
      </c>
      <c r="C56" s="9"/>
      <c r="D56" s="9"/>
      <c r="E56" s="9">
        <v>2</v>
      </c>
      <c r="F56" s="9"/>
      <c r="G56" s="9"/>
      <c r="H56" s="9">
        <v>2</v>
      </c>
      <c r="I56" s="9"/>
      <c r="J56" s="9"/>
      <c r="K56" s="9"/>
      <c r="L56" s="9">
        <v>1</v>
      </c>
      <c r="M56" s="10">
        <f t="shared" si="4"/>
        <v>5</v>
      </c>
    </row>
    <row r="57" spans="1:13" ht="12.75" outlineLevel="1">
      <c r="A57" s="7" t="str">
        <f>+LISTIN!A57</f>
        <v>Sunneva Mohr</v>
      </c>
      <c r="B57" s="9" t="s">
        <v>106</v>
      </c>
      <c r="C57" s="9"/>
      <c r="D57" s="9"/>
      <c r="E57" s="9"/>
      <c r="F57" s="9"/>
      <c r="G57" s="9"/>
      <c r="H57" s="9">
        <v>2</v>
      </c>
      <c r="I57" s="9"/>
      <c r="J57" s="9"/>
      <c r="K57" s="9"/>
      <c r="L57" s="9"/>
      <c r="M57" s="10">
        <f t="shared" si="4"/>
        <v>2</v>
      </c>
    </row>
    <row r="58" spans="1:13" ht="12.75" outlineLevel="1">
      <c r="A58" s="7" t="str">
        <f>+LISTIN!A58</f>
        <v>Helena Dam á Neystabø</v>
      </c>
      <c r="B58" s="9" t="s">
        <v>106</v>
      </c>
      <c r="C58" s="9"/>
      <c r="D58" s="9"/>
      <c r="E58" s="9"/>
      <c r="F58" s="9"/>
      <c r="G58" s="9"/>
      <c r="H58" s="9">
        <v>8</v>
      </c>
      <c r="I58" s="9"/>
      <c r="J58" s="9"/>
      <c r="K58" s="9"/>
      <c r="L58" s="9"/>
      <c r="M58" s="10">
        <f t="shared" si="4"/>
        <v>8</v>
      </c>
    </row>
    <row r="59" spans="1:13" ht="12.75" outlineLevel="1">
      <c r="A59" s="7" t="str">
        <f>+LISTIN!A59</f>
        <v>Maria Hammer Olsen</v>
      </c>
      <c r="B59" s="9" t="s">
        <v>106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10">
        <f t="shared" si="4"/>
        <v>0</v>
      </c>
    </row>
    <row r="60" spans="1:13" ht="12.75" outlineLevel="1">
      <c r="A60" s="7" t="str">
        <f>+LISTIN!A60</f>
        <v>Eyðgunn Samuelsen</v>
      </c>
      <c r="B60" s="9">
        <v>2</v>
      </c>
      <c r="C60" s="9"/>
      <c r="D60" s="9"/>
      <c r="E60" s="9">
        <v>2</v>
      </c>
      <c r="F60" s="9">
        <v>6</v>
      </c>
      <c r="G60" s="9"/>
      <c r="H60" s="9">
        <v>96</v>
      </c>
      <c r="I60" s="9"/>
      <c r="J60" s="9"/>
      <c r="K60" s="9"/>
      <c r="L60" s="9">
        <v>2</v>
      </c>
      <c r="M60" s="10">
        <f t="shared" si="4"/>
        <v>108</v>
      </c>
    </row>
    <row r="61" spans="1:13" ht="12.75" outlineLevel="1">
      <c r="A61" s="7" t="str">
        <f>+LISTIN!A61</f>
        <v>Halla Samuelsen</v>
      </c>
      <c r="B61" s="9" t="s">
        <v>106</v>
      </c>
      <c r="C61" s="9"/>
      <c r="D61" s="9"/>
      <c r="E61" s="9">
        <v>1</v>
      </c>
      <c r="F61" s="9"/>
      <c r="G61" s="9"/>
      <c r="H61" s="9"/>
      <c r="I61" s="9"/>
      <c r="J61" s="9"/>
      <c r="K61" s="9"/>
      <c r="L61" s="9"/>
      <c r="M61" s="10">
        <f t="shared" si="4"/>
        <v>1</v>
      </c>
    </row>
    <row r="62" spans="1:13" ht="12.75" outlineLevel="1">
      <c r="A62" s="7" t="str">
        <f>+LISTIN!A62</f>
        <v>Sjúrður Skaale</v>
      </c>
      <c r="B62" s="9" t="s">
        <v>106</v>
      </c>
      <c r="C62" s="9">
        <v>1</v>
      </c>
      <c r="D62" s="9"/>
      <c r="E62" s="9">
        <v>4</v>
      </c>
      <c r="F62" s="9">
        <v>4</v>
      </c>
      <c r="G62" s="9"/>
      <c r="H62" s="9">
        <v>78</v>
      </c>
      <c r="I62" s="9">
        <v>2</v>
      </c>
      <c r="J62" s="9"/>
      <c r="K62" s="9"/>
      <c r="L62" s="9">
        <v>17</v>
      </c>
      <c r="M62" s="10">
        <f t="shared" si="4"/>
        <v>106</v>
      </c>
    </row>
    <row r="63" spans="1:13" ht="12.75" outlineLevel="1">
      <c r="A63" s="7" t="str">
        <f>+LISTIN!A63</f>
        <v>Hans Pauli Strøm</v>
      </c>
      <c r="B63" s="9" t="s">
        <v>106</v>
      </c>
      <c r="C63" s="9"/>
      <c r="D63" s="9"/>
      <c r="E63" s="9"/>
      <c r="F63" s="9"/>
      <c r="G63" s="9"/>
      <c r="H63" s="9">
        <v>1</v>
      </c>
      <c r="I63" s="9"/>
      <c r="J63" s="9"/>
      <c r="K63" s="9"/>
      <c r="L63" s="9"/>
      <c r="M63" s="10">
        <f t="shared" si="4"/>
        <v>1</v>
      </c>
    </row>
    <row r="64" spans="1:13" ht="12.75" outlineLevel="1">
      <c r="A64" s="7" t="str">
        <f>+LISTIN!A64</f>
        <v>Mikkjal Sørensen</v>
      </c>
      <c r="B64" s="9" t="s">
        <v>106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10">
        <f t="shared" si="4"/>
        <v>0</v>
      </c>
    </row>
    <row r="65" spans="1:13" ht="12.75" outlineLevel="1">
      <c r="A65" s="7" t="str">
        <f>+LISTIN!A65</f>
        <v> </v>
      </c>
      <c r="B65" s="9" t="s">
        <v>106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10">
        <f t="shared" si="4"/>
        <v>0</v>
      </c>
    </row>
    <row r="66" spans="1:13" ht="12.75" outlineLevel="1">
      <c r="A66" s="7" t="str">
        <f>+LISTIN!A66</f>
        <v> </v>
      </c>
      <c r="B66" s="9" t="s">
        <v>106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10">
        <f t="shared" si="4"/>
        <v>0</v>
      </c>
    </row>
    <row r="67" spans="1:13" ht="12.75" outlineLevel="1">
      <c r="A67" s="7" t="str">
        <f>+LISTIN!A67</f>
        <v> </v>
      </c>
      <c r="B67" s="9" t="s">
        <v>106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10">
        <f t="shared" si="4"/>
        <v>0</v>
      </c>
    </row>
    <row r="68" spans="1:13" ht="12.75" outlineLevel="1">
      <c r="A68" s="7" t="str">
        <f>+LISTIN!A68</f>
        <v> </v>
      </c>
      <c r="B68" s="9" t="s">
        <v>106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10">
        <f>SUM(B68:L68)</f>
        <v>0</v>
      </c>
    </row>
    <row r="69" spans="1:13" ht="12.75" outlineLevel="1">
      <c r="A69" s="7" t="str">
        <f>+LISTIN!A69</f>
        <v> </v>
      </c>
      <c r="B69" s="9" t="s">
        <v>106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10">
        <f>SUM(B69:L69)</f>
        <v>0</v>
      </c>
    </row>
    <row r="70" spans="1:13" ht="12.75" outlineLevel="1">
      <c r="A70" s="7" t="str">
        <f>+LISTIN!A70</f>
        <v> </v>
      </c>
      <c r="B70" s="9" t="s">
        <v>106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10">
        <f>SUM(B70:L70)</f>
        <v>0</v>
      </c>
    </row>
    <row r="71" spans="1:13" ht="12.75" outlineLevel="1">
      <c r="A71" s="7" t="str">
        <f>+LISTIN!A71</f>
        <v> </v>
      </c>
      <c r="B71" s="9" t="s">
        <v>106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10">
        <f>SUM(B71:L71)</f>
        <v>0</v>
      </c>
    </row>
    <row r="72" spans="1:13" ht="12.75" outlineLevel="1">
      <c r="A72" s="7" t="str">
        <f>+LISTIN!A72</f>
        <v> </v>
      </c>
      <c r="B72" s="9" t="s">
        <v>106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10">
        <f>SUM(B72:L72)</f>
        <v>0</v>
      </c>
    </row>
    <row r="73" spans="1:15" s="16" customFormat="1" ht="12.75">
      <c r="A73" s="16" t="str">
        <f>+LISTIN!A73</f>
        <v>Listi C tils.</v>
      </c>
      <c r="B73" s="8">
        <f aca="true" t="shared" si="5" ref="B73:M73">SUM(B52:B72)</f>
        <v>2</v>
      </c>
      <c r="C73" s="8">
        <f t="shared" si="5"/>
        <v>2</v>
      </c>
      <c r="D73" s="8">
        <f t="shared" si="5"/>
        <v>0</v>
      </c>
      <c r="E73" s="8">
        <f t="shared" si="5"/>
        <v>13</v>
      </c>
      <c r="F73" s="8">
        <f t="shared" si="5"/>
        <v>22</v>
      </c>
      <c r="G73" s="8">
        <f t="shared" si="5"/>
        <v>0</v>
      </c>
      <c r="H73" s="8">
        <f t="shared" si="5"/>
        <v>378</v>
      </c>
      <c r="I73" s="8">
        <f t="shared" si="5"/>
        <v>14</v>
      </c>
      <c r="J73" s="8">
        <f t="shared" si="5"/>
        <v>10</v>
      </c>
      <c r="K73" s="8">
        <f t="shared" si="5"/>
        <v>0</v>
      </c>
      <c r="L73" s="8">
        <f t="shared" si="5"/>
        <v>31</v>
      </c>
      <c r="M73" s="8">
        <f t="shared" si="5"/>
        <v>472</v>
      </c>
      <c r="N73" s="33"/>
      <c r="O73" s="76"/>
    </row>
    <row r="74" spans="1:13" ht="12.75">
      <c r="A74" s="7">
        <f>+LISTIN!A74</f>
      </c>
      <c r="B74" s="12" t="s">
        <v>2</v>
      </c>
      <c r="C74" s="12" t="s">
        <v>2</v>
      </c>
      <c r="D74" s="12" t="s">
        <v>2</v>
      </c>
      <c r="E74" s="12" t="s">
        <v>2</v>
      </c>
      <c r="F74" s="12" t="s">
        <v>2</v>
      </c>
      <c r="G74" s="12" t="s">
        <v>2</v>
      </c>
      <c r="H74" s="12" t="s">
        <v>2</v>
      </c>
      <c r="I74" s="12" t="s">
        <v>2</v>
      </c>
      <c r="J74" s="12" t="s">
        <v>2</v>
      </c>
      <c r="K74" s="12" t="s">
        <v>2</v>
      </c>
      <c r="L74" s="12" t="s">
        <v>2</v>
      </c>
      <c r="M74" s="12" t="s">
        <v>2</v>
      </c>
    </row>
    <row r="75" spans="1:22" s="17" customFormat="1" ht="18">
      <c r="A75" s="17" t="str">
        <f>+LISTIN!A75</f>
        <v>D. Sjálvstýrisflokkurin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6"/>
      <c r="O75" s="74"/>
      <c r="P75" s="16"/>
      <c r="Q75" s="16"/>
      <c r="R75" s="16"/>
      <c r="S75" s="16"/>
      <c r="T75" s="16"/>
      <c r="U75" s="16"/>
      <c r="V75" s="16"/>
    </row>
    <row r="76" spans="1:13" ht="12.75" outlineLevel="1">
      <c r="A76" s="7" t="str">
        <f>+LISTIN!A76</f>
        <v>Listin</v>
      </c>
      <c r="B76" s="9" t="s">
        <v>106</v>
      </c>
      <c r="C76" s="9"/>
      <c r="D76" s="9"/>
      <c r="E76" s="9"/>
      <c r="F76" s="9"/>
      <c r="G76" s="9">
        <v>1</v>
      </c>
      <c r="H76" s="9">
        <v>3</v>
      </c>
      <c r="I76" s="9"/>
      <c r="J76" s="9"/>
      <c r="K76" s="9"/>
      <c r="L76" s="9"/>
      <c r="M76" s="10">
        <f>SUM(B76:L76)</f>
        <v>4</v>
      </c>
    </row>
    <row r="77" spans="1:13" ht="12.75" outlineLevel="1">
      <c r="A77" s="7" t="str">
        <f>+LISTIN!A77</f>
        <v>Dávur í Dali</v>
      </c>
      <c r="B77" s="9" t="s">
        <v>107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10">
        <f>SUM(B77:L77)</f>
        <v>0</v>
      </c>
    </row>
    <row r="78" spans="1:13" ht="12.75" outlineLevel="1">
      <c r="A78" s="7" t="str">
        <f>+LISTIN!A78</f>
        <v>Jóanes N. Dalsgaard</v>
      </c>
      <c r="B78" s="9" t="s">
        <v>106</v>
      </c>
      <c r="C78" s="9"/>
      <c r="D78" s="9"/>
      <c r="E78" s="9"/>
      <c r="F78" s="9"/>
      <c r="G78" s="9"/>
      <c r="H78" s="9">
        <v>1</v>
      </c>
      <c r="I78" s="9"/>
      <c r="J78" s="9"/>
      <c r="K78" s="9"/>
      <c r="L78" s="9"/>
      <c r="M78" s="10">
        <f>SUM(B78:L78)</f>
        <v>1</v>
      </c>
    </row>
    <row r="79" spans="1:13" ht="12.75" outlineLevel="1">
      <c r="A79" s="7" t="str">
        <f>+LISTIN!A79</f>
        <v>Jan Asbjørnson Joensen</v>
      </c>
      <c r="B79" s="9" t="s">
        <v>106</v>
      </c>
      <c r="C79" s="9"/>
      <c r="D79" s="9"/>
      <c r="E79" s="9"/>
      <c r="F79" s="9"/>
      <c r="G79" s="9"/>
      <c r="H79" s="9">
        <v>12</v>
      </c>
      <c r="I79" s="9"/>
      <c r="J79" s="9"/>
      <c r="K79" s="9"/>
      <c r="L79" s="9"/>
      <c r="M79" s="10">
        <f>SUM(B79:L79)</f>
        <v>12</v>
      </c>
    </row>
    <row r="80" spans="1:13" ht="12.75" outlineLevel="1">
      <c r="A80" s="7" t="str">
        <f>+LISTIN!A80</f>
        <v>Kristina Toftegaard Larsen</v>
      </c>
      <c r="B80" s="9" t="s">
        <v>106</v>
      </c>
      <c r="C80" s="9"/>
      <c r="D80" s="9"/>
      <c r="E80" s="9"/>
      <c r="F80" s="9"/>
      <c r="G80" s="9"/>
      <c r="H80" s="9">
        <v>2</v>
      </c>
      <c r="I80" s="9"/>
      <c r="J80" s="9"/>
      <c r="K80" s="9"/>
      <c r="L80" s="9"/>
      <c r="M80" s="10">
        <f aca="true" t="shared" si="6" ref="M80:M96">SUM(B80:L80)</f>
        <v>2</v>
      </c>
    </row>
    <row r="81" spans="1:13" ht="12.75" outlineLevel="1">
      <c r="A81" s="7" t="str">
        <f>+LISTIN!A81</f>
        <v>Karl A. Olsen</v>
      </c>
      <c r="B81" s="9" t="s">
        <v>106</v>
      </c>
      <c r="C81" s="9"/>
      <c r="D81" s="9"/>
      <c r="E81" s="9"/>
      <c r="F81" s="9"/>
      <c r="G81" s="9"/>
      <c r="H81" s="9">
        <v>2</v>
      </c>
      <c r="I81" s="9"/>
      <c r="J81" s="9"/>
      <c r="K81" s="9"/>
      <c r="L81" s="9"/>
      <c r="M81" s="10">
        <f t="shared" si="6"/>
        <v>2</v>
      </c>
    </row>
    <row r="82" spans="1:13" ht="12.75" outlineLevel="1">
      <c r="A82" s="7" t="str">
        <f>+LISTIN!A82</f>
        <v>Kristina Winther Poulsen</v>
      </c>
      <c r="B82" s="9" t="s">
        <v>106</v>
      </c>
      <c r="C82" s="9"/>
      <c r="D82" s="9"/>
      <c r="E82" s="9"/>
      <c r="F82" s="9"/>
      <c r="G82" s="9">
        <v>1</v>
      </c>
      <c r="H82" s="9">
        <v>5</v>
      </c>
      <c r="I82" s="9"/>
      <c r="J82" s="9"/>
      <c r="K82" s="9"/>
      <c r="L82" s="9"/>
      <c r="M82" s="10">
        <f t="shared" si="6"/>
        <v>6</v>
      </c>
    </row>
    <row r="83" spans="1:13" ht="12.75" outlineLevel="1">
      <c r="A83" s="7" t="str">
        <f>+LISTIN!A83</f>
        <v>Kári á Rógvi</v>
      </c>
      <c r="B83" s="9" t="s">
        <v>106</v>
      </c>
      <c r="C83" s="9"/>
      <c r="D83" s="9"/>
      <c r="E83" s="9"/>
      <c r="F83" s="9"/>
      <c r="G83" s="9"/>
      <c r="H83" s="9">
        <v>2</v>
      </c>
      <c r="I83" s="9"/>
      <c r="J83" s="9"/>
      <c r="K83" s="9"/>
      <c r="L83" s="9"/>
      <c r="M83" s="10">
        <f t="shared" si="6"/>
        <v>2</v>
      </c>
    </row>
    <row r="84" spans="1:13" ht="12.75" outlineLevel="1">
      <c r="A84" s="7" t="str">
        <f>+LISTIN!A84</f>
        <v>Eileen Sandá</v>
      </c>
      <c r="B84" s="9" t="s">
        <v>106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10">
        <f t="shared" si="6"/>
        <v>0</v>
      </c>
    </row>
    <row r="85" spans="1:13" ht="12.75" outlineLevel="1">
      <c r="A85" s="7" t="str">
        <f>+LISTIN!A85</f>
        <v>Rúna Sivertsen</v>
      </c>
      <c r="B85" s="9">
        <v>2</v>
      </c>
      <c r="C85" s="9"/>
      <c r="D85" s="9"/>
      <c r="E85" s="9"/>
      <c r="F85" s="9"/>
      <c r="G85" s="9">
        <v>1</v>
      </c>
      <c r="H85" s="9">
        <v>46</v>
      </c>
      <c r="I85" s="9"/>
      <c r="J85" s="9"/>
      <c r="K85" s="9"/>
      <c r="L85" s="9">
        <v>3</v>
      </c>
      <c r="M85" s="10">
        <f t="shared" si="6"/>
        <v>52</v>
      </c>
    </row>
    <row r="86" spans="1:13" ht="12.75" outlineLevel="1">
      <c r="A86" s="7" t="str">
        <f>+LISTIN!A86</f>
        <v>Teitur Vágadal</v>
      </c>
      <c r="B86" s="9" t="s">
        <v>106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10">
        <f t="shared" si="6"/>
        <v>0</v>
      </c>
    </row>
    <row r="87" spans="1:13" ht="12.75" outlineLevel="1">
      <c r="A87" s="7" t="str">
        <f>+LISTIN!A87</f>
        <v> </v>
      </c>
      <c r="B87" s="9" t="s">
        <v>106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10">
        <f t="shared" si="6"/>
        <v>0</v>
      </c>
    </row>
    <row r="88" spans="1:13" ht="12.75" outlineLevel="1">
      <c r="A88" s="7" t="str">
        <f>+LISTIN!A88</f>
        <v> </v>
      </c>
      <c r="B88" s="9" t="s">
        <v>106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10">
        <f t="shared" si="6"/>
        <v>0</v>
      </c>
    </row>
    <row r="89" spans="1:13" ht="12.75" outlineLevel="1">
      <c r="A89" s="7" t="str">
        <f>+LISTIN!A89</f>
        <v> </v>
      </c>
      <c r="B89" s="9" t="s">
        <v>106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10">
        <f t="shared" si="6"/>
        <v>0</v>
      </c>
    </row>
    <row r="90" spans="1:13" ht="12.75" outlineLevel="1">
      <c r="A90" s="7" t="str">
        <f>+LISTIN!A90</f>
        <v> </v>
      </c>
      <c r="B90" s="9" t="s">
        <v>106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10">
        <f t="shared" si="6"/>
        <v>0</v>
      </c>
    </row>
    <row r="91" spans="1:13" ht="12.75" outlineLevel="1">
      <c r="A91" s="7" t="str">
        <f>+LISTIN!A91</f>
        <v> </v>
      </c>
      <c r="B91" s="9" t="s">
        <v>106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10">
        <f t="shared" si="6"/>
        <v>0</v>
      </c>
    </row>
    <row r="92" spans="1:13" ht="12.75" outlineLevel="1">
      <c r="A92" s="7" t="str">
        <f>+LISTIN!A92</f>
        <v> </v>
      </c>
      <c r="B92" s="9" t="s">
        <v>106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10">
        <f t="shared" si="6"/>
        <v>0</v>
      </c>
    </row>
    <row r="93" spans="1:13" ht="12.75" outlineLevel="1">
      <c r="A93" s="7" t="str">
        <f>+LISTIN!A93</f>
        <v> </v>
      </c>
      <c r="B93" s="9" t="s">
        <v>106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10">
        <f t="shared" si="6"/>
        <v>0</v>
      </c>
    </row>
    <row r="94" spans="1:13" ht="12.75" outlineLevel="1">
      <c r="A94" s="7" t="str">
        <f>+LISTIN!A94</f>
        <v> </v>
      </c>
      <c r="B94" s="9" t="s">
        <v>106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10">
        <f t="shared" si="6"/>
        <v>0</v>
      </c>
    </row>
    <row r="95" spans="1:13" ht="12.75" outlineLevel="1">
      <c r="A95" s="7" t="str">
        <f>+LISTIN!A95</f>
        <v> </v>
      </c>
      <c r="B95" s="9" t="s">
        <v>106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10">
        <f t="shared" si="6"/>
        <v>0</v>
      </c>
    </row>
    <row r="96" spans="1:13" ht="12.75" outlineLevel="1">
      <c r="A96" s="7" t="str">
        <f>+LISTIN!A96</f>
        <v> </v>
      </c>
      <c r="B96" s="9" t="s">
        <v>106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10">
        <f t="shared" si="6"/>
        <v>0</v>
      </c>
    </row>
    <row r="97" spans="1:15" s="16" customFormat="1" ht="12.75">
      <c r="A97" s="16" t="str">
        <f>+LISTIN!A97</f>
        <v>Listi D tils.</v>
      </c>
      <c r="B97" s="10">
        <f aca="true" t="shared" si="7" ref="B97:M97">SUM(B76:B96)</f>
        <v>2</v>
      </c>
      <c r="C97" s="10">
        <f t="shared" si="7"/>
        <v>0</v>
      </c>
      <c r="D97" s="10">
        <f t="shared" si="7"/>
        <v>0</v>
      </c>
      <c r="E97" s="10">
        <f t="shared" si="7"/>
        <v>0</v>
      </c>
      <c r="F97" s="10">
        <f t="shared" si="7"/>
        <v>0</v>
      </c>
      <c r="G97" s="10">
        <f t="shared" si="7"/>
        <v>3</v>
      </c>
      <c r="H97" s="10">
        <f t="shared" si="7"/>
        <v>73</v>
      </c>
      <c r="I97" s="10">
        <f t="shared" si="7"/>
        <v>0</v>
      </c>
      <c r="J97" s="10">
        <f t="shared" si="7"/>
        <v>0</v>
      </c>
      <c r="K97" s="10">
        <f t="shared" si="7"/>
        <v>0</v>
      </c>
      <c r="L97" s="10">
        <f t="shared" si="7"/>
        <v>3</v>
      </c>
      <c r="M97" s="10">
        <f t="shared" si="7"/>
        <v>81</v>
      </c>
      <c r="O97" s="76"/>
    </row>
    <row r="98" spans="1:13" ht="12.75">
      <c r="A98" s="7">
        <f>+LISTIN!A98</f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</row>
    <row r="99" spans="1:22" s="17" customFormat="1" ht="18">
      <c r="A99" s="17" t="str">
        <f>+LISTIN!A99</f>
        <v>E. Tjóðveldi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6"/>
      <c r="O99" s="74"/>
      <c r="P99" s="16"/>
      <c r="Q99" s="16"/>
      <c r="R99" s="16"/>
      <c r="S99" s="16"/>
      <c r="T99" s="16"/>
      <c r="U99" s="16"/>
      <c r="V99" s="16"/>
    </row>
    <row r="100" spans="1:13" ht="12.75" outlineLevel="1">
      <c r="A100" s="7" t="str">
        <f>+LISTIN!A100</f>
        <v>Listin</v>
      </c>
      <c r="B100" s="9" t="s">
        <v>106</v>
      </c>
      <c r="C100" s="9"/>
      <c r="D100" s="9"/>
      <c r="E100" s="9"/>
      <c r="F100" s="9"/>
      <c r="G100" s="9"/>
      <c r="H100" s="9">
        <v>14</v>
      </c>
      <c r="I100" s="9">
        <v>1</v>
      </c>
      <c r="J100" s="9">
        <v>1</v>
      </c>
      <c r="K100" s="9"/>
      <c r="L100" s="9"/>
      <c r="M100" s="10">
        <f aca="true" t="shared" si="8" ref="M100:M120">SUM(B100:L100)</f>
        <v>16</v>
      </c>
    </row>
    <row r="101" spans="1:13" ht="12.75" outlineLevel="1">
      <c r="A101" s="7" t="str">
        <f>+LISTIN!A101</f>
        <v>Gunnvør Balle</v>
      </c>
      <c r="B101" s="9" t="s">
        <v>106</v>
      </c>
      <c r="C101" s="9"/>
      <c r="D101" s="9"/>
      <c r="E101" s="9"/>
      <c r="F101" s="9"/>
      <c r="G101" s="9"/>
      <c r="H101" s="9">
        <v>4</v>
      </c>
      <c r="I101" s="9"/>
      <c r="J101" s="9"/>
      <c r="K101" s="9"/>
      <c r="L101" s="9"/>
      <c r="M101" s="10">
        <f t="shared" si="8"/>
        <v>4</v>
      </c>
    </row>
    <row r="102" spans="1:13" ht="12.75" outlineLevel="1">
      <c r="A102" s="7" t="str">
        <f>+LISTIN!A102</f>
        <v>Jógvan Arnason Djurhuus</v>
      </c>
      <c r="B102" s="9" t="s">
        <v>106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0">
        <f t="shared" si="8"/>
        <v>0</v>
      </c>
    </row>
    <row r="103" spans="1:13" ht="12.75" outlineLevel="1">
      <c r="A103" s="7" t="str">
        <f>+LISTIN!A103</f>
        <v>Annita á Fríðriksmørk</v>
      </c>
      <c r="B103" s="9" t="s">
        <v>106</v>
      </c>
      <c r="C103" s="9"/>
      <c r="D103" s="9"/>
      <c r="E103" s="9">
        <v>1</v>
      </c>
      <c r="F103" s="9"/>
      <c r="G103" s="9"/>
      <c r="H103" s="9">
        <v>2</v>
      </c>
      <c r="I103" s="9"/>
      <c r="J103" s="9"/>
      <c r="K103" s="9"/>
      <c r="L103" s="9"/>
      <c r="M103" s="10">
        <f t="shared" si="8"/>
        <v>3</v>
      </c>
    </row>
    <row r="104" spans="1:13" ht="12.75" outlineLevel="1">
      <c r="A104" s="7" t="str">
        <f>+LISTIN!A104</f>
        <v>Heini O. Heinesen</v>
      </c>
      <c r="B104" s="9">
        <v>2</v>
      </c>
      <c r="C104" s="9">
        <v>5</v>
      </c>
      <c r="D104" s="9">
        <v>1</v>
      </c>
      <c r="E104" s="9">
        <v>1</v>
      </c>
      <c r="F104" s="9">
        <v>5</v>
      </c>
      <c r="G104" s="9"/>
      <c r="H104" s="9">
        <v>33</v>
      </c>
      <c r="I104" s="9">
        <v>9</v>
      </c>
      <c r="J104" s="9"/>
      <c r="K104" s="9">
        <v>2</v>
      </c>
      <c r="L104" s="9"/>
      <c r="M104" s="10">
        <f t="shared" si="8"/>
        <v>58</v>
      </c>
    </row>
    <row r="105" spans="1:13" ht="12.75" outlineLevel="1">
      <c r="A105" s="7" t="str">
        <f>+LISTIN!A105</f>
        <v>Heini Holm</v>
      </c>
      <c r="B105" s="9" t="s">
        <v>106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0">
        <f t="shared" si="8"/>
        <v>0</v>
      </c>
    </row>
    <row r="106" spans="1:13" ht="12.75" outlineLevel="1">
      <c r="A106" s="7" t="str">
        <f>+LISTIN!A106</f>
        <v>Høgni Hoydal</v>
      </c>
      <c r="B106" s="9">
        <v>1</v>
      </c>
      <c r="C106" s="9"/>
      <c r="D106" s="9">
        <v>1</v>
      </c>
      <c r="E106" s="9"/>
      <c r="F106" s="9">
        <v>10</v>
      </c>
      <c r="G106" s="9"/>
      <c r="H106" s="9">
        <v>95</v>
      </c>
      <c r="I106" s="9">
        <v>1</v>
      </c>
      <c r="J106" s="9">
        <v>4</v>
      </c>
      <c r="K106" s="9">
        <v>3</v>
      </c>
      <c r="L106" s="9">
        <v>3</v>
      </c>
      <c r="M106" s="10">
        <f t="shared" si="8"/>
        <v>118</v>
      </c>
    </row>
    <row r="107" spans="1:13" ht="12.75" outlineLevel="1">
      <c r="A107" s="7" t="str">
        <f>+LISTIN!A107</f>
        <v>Bergtóra Høgnadóttir</v>
      </c>
      <c r="B107" s="9" t="s">
        <v>106</v>
      </c>
      <c r="C107" s="9"/>
      <c r="D107" s="9"/>
      <c r="E107" s="9"/>
      <c r="F107" s="9"/>
      <c r="G107" s="9"/>
      <c r="H107" s="9">
        <v>2</v>
      </c>
      <c r="I107" s="9"/>
      <c r="J107" s="9"/>
      <c r="K107" s="9"/>
      <c r="L107" s="9"/>
      <c r="M107" s="10">
        <f t="shared" si="8"/>
        <v>2</v>
      </c>
    </row>
    <row r="108" spans="1:13" ht="12.75" outlineLevel="1">
      <c r="A108" s="7" t="str">
        <f>+LISTIN!A108</f>
        <v>Tórbjørn Jacobsen</v>
      </c>
      <c r="B108" s="9" t="s">
        <v>106</v>
      </c>
      <c r="C108" s="9"/>
      <c r="D108" s="9"/>
      <c r="E108" s="9"/>
      <c r="F108" s="9"/>
      <c r="G108" s="9"/>
      <c r="H108" s="9">
        <v>3</v>
      </c>
      <c r="I108" s="9"/>
      <c r="J108" s="9">
        <v>1</v>
      </c>
      <c r="K108" s="9"/>
      <c r="L108" s="9"/>
      <c r="M108" s="10">
        <f t="shared" si="8"/>
        <v>4</v>
      </c>
    </row>
    <row r="109" spans="1:13" ht="12.75" outlineLevel="1">
      <c r="A109" s="7" t="str">
        <f>+LISTIN!A109</f>
        <v>Óluva Klettskarð</v>
      </c>
      <c r="B109" s="9">
        <v>2</v>
      </c>
      <c r="C109" s="9">
        <v>7</v>
      </c>
      <c r="D109" s="9"/>
      <c r="E109" s="9">
        <v>2</v>
      </c>
      <c r="F109" s="9">
        <v>3</v>
      </c>
      <c r="G109" s="9"/>
      <c r="H109" s="9">
        <v>86</v>
      </c>
      <c r="I109" s="9">
        <v>1</v>
      </c>
      <c r="J109" s="9">
        <v>2</v>
      </c>
      <c r="K109" s="9">
        <v>1</v>
      </c>
      <c r="L109" s="9"/>
      <c r="M109" s="10">
        <f t="shared" si="8"/>
        <v>104</v>
      </c>
    </row>
    <row r="110" spans="1:13" ht="12.75" outlineLevel="1">
      <c r="A110" s="7" t="str">
        <f>+LISTIN!A110</f>
        <v>Jóhann Lützen</v>
      </c>
      <c r="B110" s="9" t="s">
        <v>106</v>
      </c>
      <c r="C110" s="9"/>
      <c r="D110" s="9"/>
      <c r="E110" s="9"/>
      <c r="F110" s="9"/>
      <c r="G110" s="9"/>
      <c r="H110" s="9">
        <v>64</v>
      </c>
      <c r="I110" s="9"/>
      <c r="J110" s="9"/>
      <c r="K110" s="9"/>
      <c r="L110" s="9">
        <v>1</v>
      </c>
      <c r="M110" s="10">
        <f t="shared" si="8"/>
        <v>65</v>
      </c>
    </row>
    <row r="111" spans="1:13" ht="12.75" outlineLevel="1">
      <c r="A111" s="7" t="str">
        <f>+LISTIN!A111</f>
        <v>Arni Nielsen</v>
      </c>
      <c r="B111" s="9" t="s">
        <v>106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0">
        <f t="shared" si="8"/>
        <v>0</v>
      </c>
    </row>
    <row r="112" spans="1:13" ht="12.75" outlineLevel="1">
      <c r="A112" s="7" t="str">
        <f>+LISTIN!A112</f>
        <v>Hergeir Nielsen</v>
      </c>
      <c r="B112" s="9" t="s">
        <v>106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0">
        <f t="shared" si="8"/>
        <v>0</v>
      </c>
    </row>
    <row r="113" spans="1:13" ht="12.75" outlineLevel="1">
      <c r="A113" s="7" t="str">
        <f>+LISTIN!A113</f>
        <v>Margretha Nónklett</v>
      </c>
      <c r="B113" s="9" t="s">
        <v>106</v>
      </c>
      <c r="C113" s="9"/>
      <c r="D113" s="9"/>
      <c r="E113" s="9"/>
      <c r="F113" s="9"/>
      <c r="G113" s="9"/>
      <c r="H113" s="9">
        <v>1</v>
      </c>
      <c r="I113" s="9"/>
      <c r="J113" s="9"/>
      <c r="K113" s="9"/>
      <c r="L113" s="9"/>
      <c r="M113" s="10">
        <f t="shared" si="8"/>
        <v>1</v>
      </c>
    </row>
    <row r="114" spans="1:13" ht="12.75" outlineLevel="1">
      <c r="A114" s="7" t="str">
        <f>+LISTIN!A114</f>
        <v>Ingolf Olsen</v>
      </c>
      <c r="B114" s="9" t="s">
        <v>106</v>
      </c>
      <c r="C114" s="9"/>
      <c r="D114" s="9"/>
      <c r="E114" s="9"/>
      <c r="F114" s="9"/>
      <c r="G114" s="9"/>
      <c r="H114" s="9">
        <v>1</v>
      </c>
      <c r="I114" s="9"/>
      <c r="J114" s="9"/>
      <c r="K114" s="9"/>
      <c r="L114" s="9"/>
      <c r="M114" s="10">
        <f t="shared" si="8"/>
        <v>1</v>
      </c>
    </row>
    <row r="115" spans="1:13" ht="12.75" outlineLevel="1">
      <c r="A115" s="7" t="str">
        <f>+LISTIN!A115</f>
        <v>Hermann Oskarsson</v>
      </c>
      <c r="B115" s="9" t="s">
        <v>106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0">
        <f t="shared" si="8"/>
        <v>0</v>
      </c>
    </row>
    <row r="116" spans="1:13" ht="12.75" outlineLevel="1">
      <c r="A116" s="7" t="str">
        <f>+LISTIN!A116</f>
        <v>Páll á Reynatúgvu</v>
      </c>
      <c r="B116" s="9" t="s">
        <v>106</v>
      </c>
      <c r="C116" s="9"/>
      <c r="D116" s="9"/>
      <c r="E116" s="9"/>
      <c r="F116" s="9"/>
      <c r="G116" s="9"/>
      <c r="H116" s="9">
        <v>2</v>
      </c>
      <c r="I116" s="9"/>
      <c r="J116" s="9"/>
      <c r="K116" s="9"/>
      <c r="L116" s="9"/>
      <c r="M116" s="10">
        <f t="shared" si="8"/>
        <v>2</v>
      </c>
    </row>
    <row r="117" spans="1:13" ht="12.75" outlineLevel="1">
      <c r="A117" s="7" t="str">
        <f>+LISTIN!A117</f>
        <v>Bjørt Samuelsen</v>
      </c>
      <c r="B117" s="9" t="s">
        <v>106</v>
      </c>
      <c r="C117" s="9"/>
      <c r="D117" s="9"/>
      <c r="E117" s="9"/>
      <c r="F117" s="9">
        <v>1</v>
      </c>
      <c r="G117" s="9"/>
      <c r="H117" s="9">
        <v>11</v>
      </c>
      <c r="I117" s="9"/>
      <c r="J117" s="9"/>
      <c r="K117" s="9"/>
      <c r="L117" s="9">
        <v>1</v>
      </c>
      <c r="M117" s="10">
        <f t="shared" si="8"/>
        <v>13</v>
      </c>
    </row>
    <row r="118" spans="1:13" ht="12.75" outlineLevel="1">
      <c r="A118" s="7" t="str">
        <f>+LISTIN!A118</f>
        <v>Sirið Steinberg</v>
      </c>
      <c r="B118" s="9" t="s">
        <v>106</v>
      </c>
      <c r="C118" s="9"/>
      <c r="D118" s="9"/>
      <c r="E118" s="9"/>
      <c r="F118" s="9"/>
      <c r="G118" s="9"/>
      <c r="H118" s="9">
        <v>2</v>
      </c>
      <c r="I118" s="9"/>
      <c r="J118" s="9"/>
      <c r="K118" s="9"/>
      <c r="L118" s="9"/>
      <c r="M118" s="10">
        <f t="shared" si="8"/>
        <v>2</v>
      </c>
    </row>
    <row r="119" spans="1:13" ht="12.75" outlineLevel="1">
      <c r="A119" s="7" t="str">
        <f>+LISTIN!A119</f>
        <v>Jenus í Trøðini</v>
      </c>
      <c r="B119" s="9" t="s">
        <v>106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0">
        <f t="shared" si="8"/>
        <v>0</v>
      </c>
    </row>
    <row r="120" spans="1:13" ht="12.75" outlineLevel="1">
      <c r="A120" s="7" t="str">
        <f>+LISTIN!A120</f>
        <v> </v>
      </c>
      <c r="B120" s="9" t="s">
        <v>106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10">
        <f t="shared" si="8"/>
        <v>0</v>
      </c>
    </row>
    <row r="121" spans="1:15" s="16" customFormat="1" ht="12.75">
      <c r="A121" s="16" t="str">
        <f>+LISTIN!A121</f>
        <v>Listi E tils.</v>
      </c>
      <c r="B121" s="10">
        <f aca="true" t="shared" si="9" ref="B121:M121">SUM(B100:B120)</f>
        <v>5</v>
      </c>
      <c r="C121" s="10">
        <f t="shared" si="9"/>
        <v>12</v>
      </c>
      <c r="D121" s="10">
        <f t="shared" si="9"/>
        <v>2</v>
      </c>
      <c r="E121" s="10">
        <f t="shared" si="9"/>
        <v>4</v>
      </c>
      <c r="F121" s="10">
        <f t="shared" si="9"/>
        <v>19</v>
      </c>
      <c r="G121" s="10">
        <f t="shared" si="9"/>
        <v>0</v>
      </c>
      <c r="H121" s="10">
        <f t="shared" si="9"/>
        <v>320</v>
      </c>
      <c r="I121" s="10">
        <f t="shared" si="9"/>
        <v>12</v>
      </c>
      <c r="J121" s="10">
        <f t="shared" si="9"/>
        <v>8</v>
      </c>
      <c r="K121" s="10">
        <f t="shared" si="9"/>
        <v>6</v>
      </c>
      <c r="L121" s="10">
        <f t="shared" si="9"/>
        <v>5</v>
      </c>
      <c r="M121" s="10">
        <f t="shared" si="9"/>
        <v>393</v>
      </c>
      <c r="O121" s="76"/>
    </row>
    <row r="122" spans="1:13" ht="12.75">
      <c r="A122" s="7">
        <f>+LISTIN!A122</f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</row>
    <row r="123" spans="1:13" ht="18">
      <c r="A123" s="17" t="str">
        <f>+LISTIN!A123</f>
        <v>H. Miðflokkurin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</row>
    <row r="124" spans="1:22" s="17" customFormat="1" ht="12.75" customHeight="1">
      <c r="A124" s="7" t="str">
        <f>+LISTIN!A124</f>
        <v>Listin</v>
      </c>
      <c r="B124" s="9" t="s">
        <v>106</v>
      </c>
      <c r="C124" s="9"/>
      <c r="D124" s="9"/>
      <c r="E124" s="9"/>
      <c r="F124" s="9">
        <v>1</v>
      </c>
      <c r="G124" s="9"/>
      <c r="H124" s="9">
        <v>3</v>
      </c>
      <c r="I124" s="9"/>
      <c r="J124" s="9">
        <v>1</v>
      </c>
      <c r="K124" s="9"/>
      <c r="L124" s="9">
        <v>2</v>
      </c>
      <c r="M124" s="10">
        <f>SUM(B124:L124)</f>
        <v>7</v>
      </c>
      <c r="N124" s="16"/>
      <c r="O124" s="74"/>
      <c r="P124" s="16"/>
      <c r="Q124" s="16"/>
      <c r="R124" s="16"/>
      <c r="S124" s="16"/>
      <c r="T124" s="16"/>
      <c r="U124" s="16"/>
      <c r="V124" s="16"/>
    </row>
    <row r="125" spans="1:22" s="17" customFormat="1" ht="12.75" customHeight="1">
      <c r="A125" s="7" t="str">
        <f>+LISTIN!A125</f>
        <v>Karsten Hansen</v>
      </c>
      <c r="B125" s="9">
        <v>1</v>
      </c>
      <c r="C125" s="9"/>
      <c r="D125" s="9"/>
      <c r="E125" s="9"/>
      <c r="F125" s="9">
        <v>9</v>
      </c>
      <c r="G125" s="9"/>
      <c r="H125" s="9">
        <v>66</v>
      </c>
      <c r="I125" s="9">
        <v>3</v>
      </c>
      <c r="J125" s="9"/>
      <c r="K125" s="9"/>
      <c r="L125" s="9">
        <v>6</v>
      </c>
      <c r="M125" s="10">
        <f>SUM(B125:L125)</f>
        <v>85</v>
      </c>
      <c r="N125" s="7"/>
      <c r="O125" s="77"/>
      <c r="P125" s="16"/>
      <c r="Q125" s="16"/>
      <c r="R125" s="16"/>
      <c r="S125" s="16"/>
      <c r="T125" s="16"/>
      <c r="U125" s="16"/>
      <c r="V125" s="16"/>
    </row>
    <row r="126" spans="1:13" ht="12.75">
      <c r="A126" s="7" t="str">
        <f>+LISTIN!A126</f>
        <v>Mia av Kák Joensen</v>
      </c>
      <c r="B126" s="9" t="s">
        <v>106</v>
      </c>
      <c r="C126" s="9"/>
      <c r="D126" s="9"/>
      <c r="E126" s="9"/>
      <c r="F126" s="9"/>
      <c r="G126" s="9"/>
      <c r="H126" s="9">
        <v>3</v>
      </c>
      <c r="I126" s="9"/>
      <c r="J126" s="9"/>
      <c r="K126" s="9"/>
      <c r="L126" s="9"/>
      <c r="M126" s="10">
        <f>SUM(B126:L126)</f>
        <v>3</v>
      </c>
    </row>
    <row r="127" spans="1:13" ht="12.75">
      <c r="A127" s="7" t="str">
        <f>+LISTIN!A127</f>
        <v>Bill Justinussen</v>
      </c>
      <c r="B127" s="9"/>
      <c r="C127" s="9"/>
      <c r="D127" s="9"/>
      <c r="E127" s="9"/>
      <c r="F127" s="9">
        <v>1</v>
      </c>
      <c r="G127" s="9"/>
      <c r="H127" s="9">
        <v>8</v>
      </c>
      <c r="I127" s="9"/>
      <c r="J127" s="9"/>
      <c r="K127" s="9"/>
      <c r="L127" s="9">
        <v>1</v>
      </c>
      <c r="M127" s="10">
        <f aca="true" t="shared" si="10" ref="M127:M145">SUM(B127:L127)</f>
        <v>10</v>
      </c>
    </row>
    <row r="128" spans="1:13" ht="12.75">
      <c r="A128" s="7" t="str">
        <f>+LISTIN!A128</f>
        <v>Karin Oddsdóttir Lamhauge</v>
      </c>
      <c r="B128" s="9"/>
      <c r="C128" s="9"/>
      <c r="D128" s="9"/>
      <c r="E128" s="9"/>
      <c r="F128" s="9">
        <v>1</v>
      </c>
      <c r="G128" s="9"/>
      <c r="H128" s="9">
        <v>1</v>
      </c>
      <c r="I128" s="9"/>
      <c r="J128" s="9"/>
      <c r="K128" s="9"/>
      <c r="L128" s="9"/>
      <c r="M128" s="10">
        <f t="shared" si="10"/>
        <v>2</v>
      </c>
    </row>
    <row r="129" spans="1:13" ht="12.75">
      <c r="A129" s="7" t="str">
        <f>+LISTIN!A129</f>
        <v>Jenis av Rana</v>
      </c>
      <c r="B129" s="9" t="s">
        <v>106</v>
      </c>
      <c r="C129" s="9"/>
      <c r="D129" s="9"/>
      <c r="E129" s="9"/>
      <c r="F129" s="9">
        <v>6</v>
      </c>
      <c r="G129" s="9"/>
      <c r="H129" s="9">
        <v>9</v>
      </c>
      <c r="I129" s="9">
        <v>1</v>
      </c>
      <c r="J129" s="9"/>
      <c r="K129" s="9"/>
      <c r="L129" s="9">
        <v>2</v>
      </c>
      <c r="M129" s="10">
        <f t="shared" si="10"/>
        <v>18</v>
      </c>
    </row>
    <row r="130" spans="1:13" ht="12.75">
      <c r="A130" s="7" t="str">
        <f>+LISTIN!A130</f>
        <v> </v>
      </c>
      <c r="B130" s="9" t="s">
        <v>107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10">
        <f t="shared" si="10"/>
        <v>0</v>
      </c>
    </row>
    <row r="131" spans="1:13" ht="12.75">
      <c r="A131" s="7" t="str">
        <f>+LISTIN!A131</f>
        <v> </v>
      </c>
      <c r="B131" s="9" t="s">
        <v>106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10">
        <f t="shared" si="10"/>
        <v>0</v>
      </c>
    </row>
    <row r="132" spans="1:13" ht="12.75">
      <c r="A132" s="7" t="str">
        <f>+LISTIN!A132</f>
        <v> </v>
      </c>
      <c r="B132" s="9" t="s">
        <v>106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0">
        <f t="shared" si="10"/>
        <v>0</v>
      </c>
    </row>
    <row r="133" spans="1:13" ht="12.75">
      <c r="A133" s="7" t="str">
        <f>+LISTIN!A133</f>
        <v> </v>
      </c>
      <c r="B133" s="9" t="s">
        <v>106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10">
        <f t="shared" si="10"/>
        <v>0</v>
      </c>
    </row>
    <row r="134" spans="1:13" ht="12.75">
      <c r="A134" s="7" t="str">
        <f>+LISTIN!A134</f>
        <v> </v>
      </c>
      <c r="B134" s="9" t="s">
        <v>106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10">
        <f t="shared" si="10"/>
        <v>0</v>
      </c>
    </row>
    <row r="135" spans="1:13" ht="12.75">
      <c r="A135" s="7" t="str">
        <f>+LISTIN!A135</f>
        <v> </v>
      </c>
      <c r="B135" s="9" t="s">
        <v>107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10">
        <f t="shared" si="10"/>
        <v>0</v>
      </c>
    </row>
    <row r="136" spans="1:13" ht="12.75">
      <c r="A136" s="7" t="str">
        <f>+LISTIN!A136</f>
        <v> </v>
      </c>
      <c r="B136" s="9" t="s">
        <v>106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10">
        <f t="shared" si="10"/>
        <v>0</v>
      </c>
    </row>
    <row r="137" spans="1:13" ht="12.75">
      <c r="A137" s="7" t="str">
        <f>+LISTIN!A137</f>
        <v> </v>
      </c>
      <c r="B137" s="9" t="s">
        <v>106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10">
        <f t="shared" si="10"/>
        <v>0</v>
      </c>
    </row>
    <row r="138" spans="1:13" ht="12.75">
      <c r="A138" s="7" t="str">
        <f>+LISTIN!A138</f>
        <v> </v>
      </c>
      <c r="B138" s="9" t="s">
        <v>106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0">
        <f t="shared" si="10"/>
        <v>0</v>
      </c>
    </row>
    <row r="139" spans="1:13" ht="12.75">
      <c r="A139" s="7" t="str">
        <f>+LISTIN!A139</f>
        <v> </v>
      </c>
      <c r="B139" s="9" t="s">
        <v>106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0">
        <f t="shared" si="10"/>
        <v>0</v>
      </c>
    </row>
    <row r="140" spans="1:13" ht="12.75">
      <c r="A140" s="7" t="str">
        <f>+LISTIN!A140</f>
        <v> </v>
      </c>
      <c r="B140" s="9" t="s">
        <v>106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0">
        <f t="shared" si="10"/>
        <v>0</v>
      </c>
    </row>
    <row r="141" spans="1:13" ht="12.75">
      <c r="A141" s="7" t="str">
        <f>+LISTIN!A141</f>
        <v> </v>
      </c>
      <c r="B141" s="9" t="s">
        <v>106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0">
        <f t="shared" si="10"/>
        <v>0</v>
      </c>
    </row>
    <row r="142" spans="1:13" ht="12.75">
      <c r="A142" s="7" t="str">
        <f>+LISTIN!A142</f>
        <v> </v>
      </c>
      <c r="B142" s="9" t="s">
        <v>106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0">
        <f t="shared" si="10"/>
        <v>0</v>
      </c>
    </row>
    <row r="143" spans="1:13" ht="12.75">
      <c r="A143" s="7" t="str">
        <f>+LISTIN!A143</f>
        <v> </v>
      </c>
      <c r="B143" s="9" t="s">
        <v>106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0">
        <f t="shared" si="10"/>
        <v>0</v>
      </c>
    </row>
    <row r="144" spans="1:13" ht="12.75">
      <c r="A144" s="7" t="str">
        <f>+LISTIN!A144</f>
        <v> </v>
      </c>
      <c r="B144" s="9" t="s">
        <v>106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0">
        <f t="shared" si="10"/>
        <v>0</v>
      </c>
    </row>
    <row r="145" spans="1:13" ht="12.75">
      <c r="A145" s="7" t="str">
        <f>+LISTIN!A145</f>
        <v> </v>
      </c>
      <c r="B145" s="9" t="s">
        <v>106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0">
        <f t="shared" si="10"/>
        <v>0</v>
      </c>
    </row>
    <row r="146" spans="1:15" ht="12.75">
      <c r="A146" s="34" t="str">
        <f>+LISTIN!A146</f>
        <v>Listi H tils.</v>
      </c>
      <c r="B146" s="10">
        <f aca="true" t="shared" si="11" ref="B146:M146">SUM(B124:B145)</f>
        <v>1</v>
      </c>
      <c r="C146" s="10">
        <f t="shared" si="11"/>
        <v>0</v>
      </c>
      <c r="D146" s="10">
        <f t="shared" si="11"/>
        <v>0</v>
      </c>
      <c r="E146" s="10">
        <f t="shared" si="11"/>
        <v>0</v>
      </c>
      <c r="F146" s="10">
        <f t="shared" si="11"/>
        <v>18</v>
      </c>
      <c r="G146" s="10">
        <f t="shared" si="11"/>
        <v>0</v>
      </c>
      <c r="H146" s="10">
        <f t="shared" si="11"/>
        <v>90</v>
      </c>
      <c r="I146" s="10">
        <f t="shared" si="11"/>
        <v>4</v>
      </c>
      <c r="J146" s="10">
        <f t="shared" si="11"/>
        <v>1</v>
      </c>
      <c r="K146" s="10">
        <f t="shared" si="11"/>
        <v>0</v>
      </c>
      <c r="L146" s="10">
        <f t="shared" si="11"/>
        <v>11</v>
      </c>
      <c r="M146" s="10">
        <f t="shared" si="11"/>
        <v>125</v>
      </c>
      <c r="O146" s="76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0"/>
    </row>
    <row r="148" spans="1:13" ht="18">
      <c r="A148" s="17" t="str">
        <f>+LISTIN!A148</f>
        <v>Uttanflokkalisti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</row>
    <row r="149" spans="1:22" s="17" customFormat="1" ht="12.75" customHeight="1">
      <c r="A149" s="7" t="str">
        <f>+LISTIN!A149</f>
        <v>Poul Michelsen</v>
      </c>
      <c r="B149" s="9">
        <v>1</v>
      </c>
      <c r="C149" s="9">
        <v>1</v>
      </c>
      <c r="D149" s="9"/>
      <c r="E149" s="9"/>
      <c r="F149" s="9">
        <v>2</v>
      </c>
      <c r="G149" s="9"/>
      <c r="H149" s="9">
        <v>14</v>
      </c>
      <c r="I149" s="9"/>
      <c r="J149" s="9"/>
      <c r="K149" s="9"/>
      <c r="L149" s="9"/>
      <c r="M149" s="10">
        <f>SUM(B149:L149)</f>
        <v>18</v>
      </c>
      <c r="N149" s="16"/>
      <c r="O149" s="74"/>
      <c r="P149" s="16"/>
      <c r="Q149" s="16"/>
      <c r="R149" s="16"/>
      <c r="S149" s="16"/>
      <c r="T149" s="16"/>
      <c r="U149" s="16"/>
      <c r="V149" s="16"/>
    </row>
    <row r="150" spans="1:13" ht="12.75">
      <c r="A150" s="7" t="str">
        <f>+LISTIN!A150</f>
        <v> </v>
      </c>
      <c r="B150" s="9" t="s">
        <v>106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0">
        <f aca="true" t="shared" si="12" ref="M150:M169">SUM(B150:L150)</f>
        <v>0</v>
      </c>
    </row>
    <row r="151" spans="1:13" ht="12.75">
      <c r="A151" s="7" t="str">
        <f>+LISTIN!A151</f>
        <v> </v>
      </c>
      <c r="B151" s="9" t="s">
        <v>106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0">
        <f t="shared" si="12"/>
        <v>0</v>
      </c>
    </row>
    <row r="152" spans="1:13" ht="12.75">
      <c r="A152" s="7" t="str">
        <f>+LISTIN!A152</f>
        <v> </v>
      </c>
      <c r="B152" s="9" t="s">
        <v>106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10">
        <f t="shared" si="12"/>
        <v>0</v>
      </c>
    </row>
    <row r="153" spans="1:13" ht="12.75">
      <c r="A153" s="7" t="str">
        <f>+LISTIN!A153</f>
        <v> </v>
      </c>
      <c r="B153" s="9" t="s">
        <v>106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10">
        <f t="shared" si="12"/>
        <v>0</v>
      </c>
    </row>
    <row r="154" spans="1:13" ht="12.75">
      <c r="A154" s="7" t="str">
        <f>+LISTIN!A154</f>
        <v> </v>
      </c>
      <c r="B154" s="9" t="s">
        <v>107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10">
        <f t="shared" si="12"/>
        <v>0</v>
      </c>
    </row>
    <row r="155" spans="1:13" ht="12.75">
      <c r="A155" s="7" t="str">
        <f>+LISTIN!A155</f>
        <v> </v>
      </c>
      <c r="B155" s="9" t="s">
        <v>106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0">
        <f t="shared" si="12"/>
        <v>0</v>
      </c>
    </row>
    <row r="156" spans="1:13" ht="12.75">
      <c r="A156" s="7" t="str">
        <f>+LISTIN!A156</f>
        <v> </v>
      </c>
      <c r="B156" s="9" t="s">
        <v>106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10">
        <f t="shared" si="12"/>
        <v>0</v>
      </c>
    </row>
    <row r="157" spans="1:13" ht="12.75">
      <c r="A157" s="7" t="str">
        <f>+LISTIN!A157</f>
        <v> </v>
      </c>
      <c r="B157" s="9" t="s">
        <v>106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10">
        <f t="shared" si="12"/>
        <v>0</v>
      </c>
    </row>
    <row r="158" spans="1:13" ht="12.75">
      <c r="A158" s="7" t="str">
        <f>+LISTIN!A158</f>
        <v> </v>
      </c>
      <c r="B158" s="9" t="s">
        <v>106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10">
        <f t="shared" si="12"/>
        <v>0</v>
      </c>
    </row>
    <row r="159" spans="1:13" ht="12.75">
      <c r="A159" s="7" t="str">
        <f>+LISTIN!A159</f>
        <v> </v>
      </c>
      <c r="B159" s="9" t="s">
        <v>107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10">
        <f t="shared" si="12"/>
        <v>0</v>
      </c>
    </row>
    <row r="160" spans="1:13" ht="12.75">
      <c r="A160" s="7" t="str">
        <f>+LISTIN!A160</f>
        <v> </v>
      </c>
      <c r="B160" s="9" t="s">
        <v>106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10">
        <f t="shared" si="12"/>
        <v>0</v>
      </c>
    </row>
    <row r="161" spans="1:13" ht="12.75">
      <c r="A161" s="7" t="str">
        <f>+LISTIN!A161</f>
        <v> </v>
      </c>
      <c r="B161" s="9" t="s">
        <v>106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0">
        <f t="shared" si="12"/>
        <v>0</v>
      </c>
    </row>
    <row r="162" spans="1:13" ht="12.75">
      <c r="A162" s="7" t="str">
        <f>+LISTIN!A162</f>
        <v> </v>
      </c>
      <c r="B162" s="9" t="s">
        <v>106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10">
        <f t="shared" si="12"/>
        <v>0</v>
      </c>
    </row>
    <row r="163" spans="1:13" ht="12.75">
      <c r="A163" s="7" t="str">
        <f>+LISTIN!A163</f>
        <v> </v>
      </c>
      <c r="B163" s="9" t="s">
        <v>106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10">
        <f t="shared" si="12"/>
        <v>0</v>
      </c>
    </row>
    <row r="164" spans="1:13" ht="12.75">
      <c r="A164" s="7" t="str">
        <f>+LISTIN!A164</f>
        <v> </v>
      </c>
      <c r="B164" s="9" t="s">
        <v>106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10">
        <f t="shared" si="12"/>
        <v>0</v>
      </c>
    </row>
    <row r="165" spans="1:13" ht="12.75">
      <c r="A165" s="7" t="str">
        <f>+LISTIN!A165</f>
        <v> </v>
      </c>
      <c r="B165" s="9" t="s">
        <v>106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10">
        <f t="shared" si="12"/>
        <v>0</v>
      </c>
    </row>
    <row r="166" spans="1:13" ht="12.75">
      <c r="A166" s="7" t="str">
        <f>+LISTIN!A166</f>
        <v> </v>
      </c>
      <c r="B166" s="9" t="s">
        <v>106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10">
        <f t="shared" si="12"/>
        <v>0</v>
      </c>
    </row>
    <row r="167" spans="1:13" ht="12.75">
      <c r="A167" s="7" t="str">
        <f>+LISTIN!A167</f>
        <v> </v>
      </c>
      <c r="B167" s="9" t="s">
        <v>106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10">
        <f t="shared" si="12"/>
        <v>0</v>
      </c>
    </row>
    <row r="168" spans="1:13" ht="12.75">
      <c r="A168" s="7" t="str">
        <f>+LISTIN!A168</f>
        <v> </v>
      </c>
      <c r="B168" s="9" t="s">
        <v>106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10">
        <f t="shared" si="12"/>
        <v>0</v>
      </c>
    </row>
    <row r="169" spans="1:13" ht="12.75">
      <c r="A169" s="7" t="str">
        <f>+LISTIN!A169</f>
        <v> </v>
      </c>
      <c r="B169" s="9" t="s">
        <v>106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10">
        <f t="shared" si="12"/>
        <v>0</v>
      </c>
    </row>
    <row r="170" spans="1:15" ht="12.75">
      <c r="A170" s="34" t="str">
        <f>+LISTIN!A170</f>
        <v>Uttanflokkalisti tils.</v>
      </c>
      <c r="B170" s="10">
        <f aca="true" t="shared" si="13" ref="B170:M170">SUM(B149:B169)</f>
        <v>1</v>
      </c>
      <c r="C170" s="10">
        <f t="shared" si="13"/>
        <v>1</v>
      </c>
      <c r="D170" s="10">
        <f t="shared" si="13"/>
        <v>0</v>
      </c>
      <c r="E170" s="10">
        <f t="shared" si="13"/>
        <v>0</v>
      </c>
      <c r="F170" s="10">
        <f t="shared" si="13"/>
        <v>2</v>
      </c>
      <c r="G170" s="10">
        <f t="shared" si="13"/>
        <v>0</v>
      </c>
      <c r="H170" s="10">
        <f t="shared" si="13"/>
        <v>14</v>
      </c>
      <c r="I170" s="10">
        <f t="shared" si="13"/>
        <v>0</v>
      </c>
      <c r="J170" s="10">
        <f t="shared" si="13"/>
        <v>0</v>
      </c>
      <c r="K170" s="10">
        <f t="shared" si="13"/>
        <v>0</v>
      </c>
      <c r="L170" s="10">
        <f t="shared" si="13"/>
        <v>0</v>
      </c>
      <c r="M170" s="10">
        <f t="shared" si="13"/>
        <v>18</v>
      </c>
      <c r="O170" s="76"/>
    </row>
    <row r="171" spans="1:13" ht="12.75">
      <c r="A171" s="32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10"/>
    </row>
    <row r="172" spans="1:14" ht="12.75">
      <c r="A172" s="34" t="str">
        <f>+LISTIN!A172</f>
        <v>Gildugar atkvøður</v>
      </c>
      <c r="B172" s="13">
        <f aca="true" t="shared" si="14" ref="B172:M172">SUM(B170+B146+B121+B97+B73+B49+B25)</f>
        <v>30</v>
      </c>
      <c r="C172" s="13">
        <f t="shared" si="14"/>
        <v>25</v>
      </c>
      <c r="D172" s="13">
        <f t="shared" si="14"/>
        <v>7</v>
      </c>
      <c r="E172" s="13">
        <f t="shared" si="14"/>
        <v>32</v>
      </c>
      <c r="F172" s="13">
        <f t="shared" si="14"/>
        <v>171</v>
      </c>
      <c r="G172" s="13">
        <f t="shared" si="14"/>
        <v>10</v>
      </c>
      <c r="H172" s="13">
        <f t="shared" si="14"/>
        <v>1964</v>
      </c>
      <c r="I172" s="13">
        <f t="shared" si="14"/>
        <v>41</v>
      </c>
      <c r="J172" s="13">
        <f t="shared" si="14"/>
        <v>26</v>
      </c>
      <c r="K172" s="13">
        <f t="shared" si="14"/>
        <v>23</v>
      </c>
      <c r="L172" s="13">
        <f t="shared" si="14"/>
        <v>160</v>
      </c>
      <c r="M172" s="13">
        <f t="shared" si="14"/>
        <v>2489</v>
      </c>
      <c r="N172" s="56"/>
    </row>
    <row r="173" spans="1:13" ht="12.75">
      <c r="A173" s="34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</row>
    <row r="174" spans="1:13" ht="12.75">
      <c r="A174" s="34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</row>
    <row r="175" spans="1:13" ht="12.75">
      <c r="A175" s="34" t="str">
        <f>+LISTIN!A175</f>
        <v>Herav góðkendar brævatkvøður</v>
      </c>
      <c r="B175" s="13">
        <v>0</v>
      </c>
      <c r="C175" s="13">
        <v>1</v>
      </c>
      <c r="D175" s="13">
        <v>2</v>
      </c>
      <c r="E175" s="13">
        <v>7</v>
      </c>
      <c r="F175" s="13">
        <v>6</v>
      </c>
      <c r="G175" s="13">
        <v>2</v>
      </c>
      <c r="H175" s="13">
        <v>97</v>
      </c>
      <c r="I175" s="13">
        <v>2</v>
      </c>
      <c r="J175" s="13">
        <v>5</v>
      </c>
      <c r="K175" s="13">
        <v>7</v>
      </c>
      <c r="L175" s="13">
        <v>6</v>
      </c>
      <c r="M175" s="13">
        <f>SUM(B175:L175)</f>
        <v>135</v>
      </c>
    </row>
    <row r="176" spans="1:13" ht="12.75">
      <c r="A176" s="32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0"/>
    </row>
    <row r="177" spans="1:13" ht="12.75">
      <c r="A177" s="32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0"/>
    </row>
    <row r="178" spans="1:13" ht="12.75">
      <c r="A178" s="34" t="str">
        <f>+LISTIN!A178</f>
        <v>ÓGILDUGAR ATKVØÐUR 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0"/>
    </row>
    <row r="179" spans="1:13" ht="12.75">
      <c r="A179" s="7" t="str">
        <f>+LISTIN!A179</f>
        <v>      BLANKAR</v>
      </c>
      <c r="B179" s="9">
        <v>0</v>
      </c>
      <c r="C179" s="9">
        <v>6</v>
      </c>
      <c r="D179" s="9">
        <v>0</v>
      </c>
      <c r="E179" s="9">
        <v>0</v>
      </c>
      <c r="F179" s="9">
        <v>4</v>
      </c>
      <c r="G179" s="9">
        <v>0</v>
      </c>
      <c r="H179" s="9">
        <v>29</v>
      </c>
      <c r="I179" s="9">
        <v>0</v>
      </c>
      <c r="J179" s="9">
        <v>0</v>
      </c>
      <c r="K179" s="9">
        <v>0</v>
      </c>
      <c r="L179" s="9">
        <v>1</v>
      </c>
      <c r="M179" s="10">
        <f>SUM(B179:L179)</f>
        <v>40</v>
      </c>
    </row>
    <row r="180" spans="1:13" ht="12.75">
      <c r="A180" s="7" t="str">
        <f>+LISTIN!A180</f>
        <v>     ÓKLÁRAR</v>
      </c>
      <c r="B180" s="9">
        <v>0</v>
      </c>
      <c r="C180" s="9">
        <v>0</v>
      </c>
      <c r="D180" s="9">
        <v>0</v>
      </c>
      <c r="E180" s="9">
        <v>0</v>
      </c>
      <c r="F180" s="9">
        <v>1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10">
        <f>SUM(B180:L180)</f>
        <v>1</v>
      </c>
    </row>
    <row r="181" spans="1:13" ht="12.75">
      <c r="A181" s="7" t="str">
        <f>+LISTIN!A181</f>
        <v>      FRÁMERKI</v>
      </c>
      <c r="B181" s="36">
        <v>0</v>
      </c>
      <c r="C181" s="36">
        <v>0</v>
      </c>
      <c r="D181" s="36">
        <v>0</v>
      </c>
      <c r="E181" s="36">
        <v>0</v>
      </c>
      <c r="F181" s="36">
        <v>0</v>
      </c>
      <c r="G181" s="36">
        <v>0</v>
      </c>
      <c r="H181" s="36">
        <v>8</v>
      </c>
      <c r="I181" s="36">
        <v>0</v>
      </c>
      <c r="J181" s="36">
        <v>0</v>
      </c>
      <c r="K181" s="36">
        <v>0</v>
      </c>
      <c r="L181" s="36">
        <v>0</v>
      </c>
      <c r="M181" s="10">
        <f>SUM(B181:L181)</f>
        <v>8</v>
      </c>
    </row>
    <row r="182" spans="1:13" ht="12.75">
      <c r="A182" s="7">
        <f>+LISTIN!A182</f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10"/>
    </row>
    <row r="183" spans="1:13" ht="12.75">
      <c r="A183" s="34" t="str">
        <f>+LISTIN!A183</f>
        <v>ÓGILDUGAR BRÆVATKV. 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0"/>
    </row>
    <row r="184" spans="1:13" ht="12.75">
      <c r="A184" s="7" t="str">
        <f>+LISTIN!A184</f>
        <v>      BLANKAR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10">
        <f>SUM(B184:L184)</f>
        <v>0</v>
      </c>
    </row>
    <row r="185" spans="1:13" ht="12.75">
      <c r="A185" s="7" t="str">
        <f>+LISTIN!A185</f>
        <v>     ÓKLÁRAR</v>
      </c>
      <c r="B185" s="36">
        <v>0</v>
      </c>
      <c r="C185" s="36">
        <v>0</v>
      </c>
      <c r="D185" s="36">
        <v>0</v>
      </c>
      <c r="E185" s="36">
        <v>0</v>
      </c>
      <c r="F185" s="36">
        <v>0</v>
      </c>
      <c r="G185" s="36">
        <v>0</v>
      </c>
      <c r="H185" s="36">
        <v>2</v>
      </c>
      <c r="I185" s="36">
        <v>0</v>
      </c>
      <c r="J185" s="36">
        <v>0</v>
      </c>
      <c r="K185" s="36">
        <v>0</v>
      </c>
      <c r="L185" s="36">
        <v>0</v>
      </c>
      <c r="M185" s="10">
        <f>SUM(B185:L185)</f>
        <v>2</v>
      </c>
    </row>
    <row r="186" spans="1:13" ht="12.75">
      <c r="A186" s="7" t="str">
        <f>+LISTIN!A186</f>
        <v>      FRÁMERKI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10">
        <f>SUM(B186:L186)</f>
        <v>0</v>
      </c>
    </row>
    <row r="187" spans="1:13" ht="12.75">
      <c r="A187" s="7">
        <f>+LISTIN!A187</f>
      </c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</row>
    <row r="188" spans="1:15" ht="12.75">
      <c r="A188" s="34" t="str">
        <f>+LISTIN!A188</f>
        <v>ÓGILDUGAR ÍALT</v>
      </c>
      <c r="B188" s="10">
        <f>SUM(B179:B181)+SUM(B184:B186)</f>
        <v>0</v>
      </c>
      <c r="C188" s="10">
        <f aca="true" t="shared" si="15" ref="C188:L188">SUM(C179:C181)+SUM(C184:C186)</f>
        <v>6</v>
      </c>
      <c r="D188" s="10">
        <f t="shared" si="15"/>
        <v>0</v>
      </c>
      <c r="E188" s="10">
        <f t="shared" si="15"/>
        <v>0</v>
      </c>
      <c r="F188" s="10">
        <f t="shared" si="15"/>
        <v>5</v>
      </c>
      <c r="G188" s="10">
        <f t="shared" si="15"/>
        <v>0</v>
      </c>
      <c r="H188" s="10">
        <f t="shared" si="15"/>
        <v>39</v>
      </c>
      <c r="I188" s="10">
        <f t="shared" si="15"/>
        <v>0</v>
      </c>
      <c r="J188" s="10">
        <f t="shared" si="15"/>
        <v>0</v>
      </c>
      <c r="K188" s="10">
        <f t="shared" si="15"/>
        <v>0</v>
      </c>
      <c r="L188" s="10">
        <f t="shared" si="15"/>
        <v>1</v>
      </c>
      <c r="M188" s="10">
        <f>SUM(B188:L188)</f>
        <v>51</v>
      </c>
      <c r="O188" s="79"/>
    </row>
    <row r="189" spans="1:13" ht="12.75">
      <c r="A189" s="34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2.75">
      <c r="A190" s="34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2.75">
      <c r="A191" s="34" t="str">
        <f>+LISTIN!A191</f>
        <v>Atkvøtt hava</v>
      </c>
      <c r="B191" s="10">
        <f>B188+B172</f>
        <v>30</v>
      </c>
      <c r="C191" s="10">
        <f aca="true" t="shared" si="16" ref="C191:M191">C188+C172</f>
        <v>31</v>
      </c>
      <c r="D191" s="10">
        <f t="shared" si="16"/>
        <v>7</v>
      </c>
      <c r="E191" s="10">
        <f t="shared" si="16"/>
        <v>32</v>
      </c>
      <c r="F191" s="10">
        <f t="shared" si="16"/>
        <v>176</v>
      </c>
      <c r="G191" s="10">
        <f t="shared" si="16"/>
        <v>10</v>
      </c>
      <c r="H191" s="10">
        <f t="shared" si="16"/>
        <v>2003</v>
      </c>
      <c r="I191" s="10">
        <f t="shared" si="16"/>
        <v>41</v>
      </c>
      <c r="J191" s="10">
        <f t="shared" si="16"/>
        <v>26</v>
      </c>
      <c r="K191" s="10">
        <f t="shared" si="16"/>
        <v>23</v>
      </c>
      <c r="L191" s="10">
        <f t="shared" si="16"/>
        <v>161</v>
      </c>
      <c r="M191" s="10">
        <f t="shared" si="16"/>
        <v>2540</v>
      </c>
    </row>
    <row r="192" spans="1:13" ht="12.75">
      <c r="A192" s="34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2:13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</row>
    <row r="194" spans="1:13" ht="12.75">
      <c r="A194" s="34" t="s">
        <v>92</v>
      </c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</row>
    <row r="195" spans="1:13" ht="12.75">
      <c r="A195" s="32" t="s">
        <v>93</v>
      </c>
      <c r="B195" s="11">
        <v>40</v>
      </c>
      <c r="C195" s="11">
        <v>53</v>
      </c>
      <c r="D195" s="11">
        <v>14</v>
      </c>
      <c r="E195" s="11">
        <v>39</v>
      </c>
      <c r="F195" s="11">
        <v>318</v>
      </c>
      <c r="G195" s="11">
        <v>19</v>
      </c>
      <c r="H195" s="11">
        <v>3454</v>
      </c>
      <c r="I195" s="11">
        <v>53</v>
      </c>
      <c r="J195" s="11">
        <v>40</v>
      </c>
      <c r="K195" s="11">
        <v>33</v>
      </c>
      <c r="L195" s="11">
        <v>231</v>
      </c>
      <c r="M195" s="10">
        <f>SUM(B195:L195)</f>
        <v>4294</v>
      </c>
    </row>
    <row r="196" spans="1:13" ht="12.75">
      <c r="A196" s="32" t="s">
        <v>94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2</v>
      </c>
      <c r="I196" s="11">
        <v>0</v>
      </c>
      <c r="J196" s="11">
        <v>0</v>
      </c>
      <c r="K196" s="11">
        <v>0</v>
      </c>
      <c r="L196" s="11">
        <v>0</v>
      </c>
      <c r="M196" s="10">
        <f>SUM(B196:L196)</f>
        <v>2</v>
      </c>
    </row>
    <row r="197" spans="1:14" ht="12.75">
      <c r="A197" s="32" t="s">
        <v>95</v>
      </c>
      <c r="B197" s="11">
        <f>B195+B196</f>
        <v>40</v>
      </c>
      <c r="C197" s="11">
        <f aca="true" t="shared" si="17" ref="C197:L197">C195+C196</f>
        <v>53</v>
      </c>
      <c r="D197" s="11">
        <f t="shared" si="17"/>
        <v>14</v>
      </c>
      <c r="E197" s="11">
        <f t="shared" si="17"/>
        <v>39</v>
      </c>
      <c r="F197" s="11">
        <f t="shared" si="17"/>
        <v>318</v>
      </c>
      <c r="G197" s="11">
        <f t="shared" si="17"/>
        <v>19</v>
      </c>
      <c r="H197" s="11">
        <f t="shared" si="17"/>
        <v>3456</v>
      </c>
      <c r="I197" s="11">
        <f t="shared" si="17"/>
        <v>53</v>
      </c>
      <c r="J197" s="11">
        <f t="shared" si="17"/>
        <v>40</v>
      </c>
      <c r="K197" s="11">
        <f t="shared" si="17"/>
        <v>33</v>
      </c>
      <c r="L197" s="11">
        <f t="shared" si="17"/>
        <v>231</v>
      </c>
      <c r="M197" s="10">
        <f>SUM(B197:L197)</f>
        <v>4296</v>
      </c>
      <c r="N197" s="58"/>
    </row>
    <row r="198" spans="2:13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</row>
    <row r="199" spans="1:13" ht="12.75">
      <c r="A199" s="34" t="s">
        <v>105</v>
      </c>
      <c r="B199" s="63">
        <f>(B191/B197)*100</f>
        <v>75</v>
      </c>
      <c r="C199" s="63">
        <f aca="true" t="shared" si="18" ref="C199:M199">(C191/C197)*100</f>
        <v>58.490566037735846</v>
      </c>
      <c r="D199" s="63">
        <f t="shared" si="18"/>
        <v>50</v>
      </c>
      <c r="E199" s="63">
        <f t="shared" si="18"/>
        <v>82.05128205128204</v>
      </c>
      <c r="F199" s="63">
        <f t="shared" si="18"/>
        <v>55.34591194968554</v>
      </c>
      <c r="G199" s="63">
        <f t="shared" si="18"/>
        <v>52.63157894736842</v>
      </c>
      <c r="H199" s="63">
        <f t="shared" si="18"/>
        <v>57.95717592592593</v>
      </c>
      <c r="I199" s="63">
        <f t="shared" si="18"/>
        <v>77.35849056603774</v>
      </c>
      <c r="J199" s="63">
        <f t="shared" si="18"/>
        <v>65</v>
      </c>
      <c r="K199" s="63">
        <f t="shared" si="18"/>
        <v>69.6969696969697</v>
      </c>
      <c r="L199" s="63">
        <f t="shared" si="18"/>
        <v>69.6969696969697</v>
      </c>
      <c r="M199" s="63">
        <f t="shared" si="18"/>
        <v>59.12476722532588</v>
      </c>
    </row>
    <row r="200" spans="2:13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</row>
    <row r="201" spans="1:13" ht="12.75">
      <c r="A201" s="7" t="s">
        <v>100</v>
      </c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29">
        <f>COUNTIF(B172:L172,"&gt;"&amp;0)</f>
        <v>11</v>
      </c>
    </row>
    <row r="202" spans="2:13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29"/>
    </row>
    <row r="203" spans="1:13" ht="12.75">
      <c r="A203" s="7" t="s">
        <v>101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67">
        <f>SUMIF(B172:L172,"&gt;0",B197:L197)</f>
        <v>4296</v>
      </c>
    </row>
    <row r="204" spans="1:13" ht="12.75">
      <c r="A204" s="7" t="s">
        <v>102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>
        <f>SUM(B172:L172,M188)</f>
        <v>2540</v>
      </c>
    </row>
    <row r="205" spans="2:13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2.75">
      <c r="A206" s="7" t="s">
        <v>104</v>
      </c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59">
        <f>(M204/M203)*100</f>
        <v>59.12476722532588</v>
      </c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1:13" ht="12.75">
      <c r="A208" s="7" t="s">
        <v>103</v>
      </c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61">
        <f>(M203/M197)*100</f>
        <v>100</v>
      </c>
    </row>
    <row r="209" spans="2:13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</row>
    <row r="210" spans="2:13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</row>
    <row r="211" spans="2:13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</row>
    <row r="212" spans="2:13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0"/>
    </row>
    <row r="216" spans="2:13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2:13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0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0"/>
    </row>
    <row r="223" spans="2:13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0"/>
    </row>
    <row r="224" spans="2:13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0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0"/>
    </row>
    <row r="228" spans="2:13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0"/>
    </row>
    <row r="229" spans="2:13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0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2:13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0"/>
    </row>
    <row r="233" spans="2:13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0"/>
    </row>
    <row r="234" spans="2:13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0"/>
    </row>
    <row r="235" spans="2:13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0"/>
    </row>
    <row r="236" spans="2:13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0"/>
    </row>
    <row r="237" spans="2:13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0"/>
    </row>
    <row r="238" spans="2:13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0"/>
    </row>
    <row r="239" spans="2:13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0"/>
    </row>
    <row r="240" spans="2:13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0"/>
    </row>
    <row r="241" spans="2:13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0"/>
    </row>
    <row r="242" spans="2:13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0"/>
    </row>
    <row r="243" spans="2:13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0"/>
    </row>
    <row r="244" spans="2:13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0"/>
    </row>
    <row r="245" spans="2:13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0"/>
    </row>
    <row r="246" spans="2:13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0"/>
    </row>
    <row r="247" spans="2:13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0"/>
    </row>
    <row r="248" spans="2:13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0"/>
    </row>
    <row r="249" spans="2:13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0"/>
    </row>
    <row r="250" spans="2:13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0"/>
    </row>
    <row r="251" spans="2:13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0"/>
    </row>
    <row r="252" spans="2:13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0"/>
    </row>
    <row r="253" spans="2:13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0"/>
    </row>
    <row r="254" spans="2:13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0"/>
    </row>
    <row r="255" spans="2:13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0"/>
    </row>
    <row r="256" spans="2:13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0"/>
    </row>
    <row r="257" spans="2:13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0"/>
    </row>
    <row r="258" spans="2:13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0"/>
    </row>
    <row r="259" spans="2:13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0"/>
    </row>
    <row r="260" spans="2:13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0"/>
    </row>
    <row r="261" spans="2:13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0"/>
    </row>
    <row r="262" spans="2:13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0"/>
    </row>
    <row r="263" spans="2:13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0"/>
    </row>
    <row r="264" spans="2:13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0"/>
    </row>
    <row r="265" spans="2:13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0"/>
    </row>
    <row r="266" spans="2:13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0"/>
    </row>
    <row r="267" spans="2:13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0"/>
    </row>
    <row r="268" spans="2:13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0"/>
    </row>
    <row r="269" spans="2:13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0"/>
    </row>
    <row r="270" spans="2:13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0"/>
    </row>
    <row r="271" spans="2:13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0"/>
    </row>
    <row r="272" spans="2:13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0"/>
    </row>
    <row r="273" spans="2:13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0"/>
    </row>
    <row r="274" spans="2:13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0"/>
    </row>
    <row r="275" spans="2:13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0"/>
    </row>
    <row r="276" spans="2:13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0"/>
    </row>
    <row r="277" spans="2:13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0"/>
    </row>
    <row r="278" spans="2:13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0"/>
    </row>
    <row r="279" spans="2:13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0"/>
    </row>
    <row r="280" spans="2:13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0"/>
    </row>
    <row r="281" spans="2:13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0"/>
    </row>
    <row r="282" spans="2:13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0"/>
    </row>
    <row r="283" spans="2:13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0"/>
    </row>
    <row r="284" spans="2:13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0"/>
    </row>
    <row r="285" spans="2:13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0"/>
    </row>
    <row r="286" spans="2:13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0"/>
    </row>
    <row r="287" spans="2:13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0"/>
    </row>
    <row r="288" spans="2:13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0"/>
    </row>
    <row r="289" spans="2:13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0"/>
    </row>
    <row r="290" spans="2:13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0"/>
    </row>
    <row r="291" spans="2:13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0"/>
    </row>
    <row r="292" spans="2:13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0"/>
    </row>
    <row r="293" spans="2:13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0"/>
    </row>
    <row r="294" spans="2:13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0"/>
    </row>
    <row r="295" spans="2:13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0"/>
    </row>
    <row r="296" spans="2:13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0"/>
    </row>
    <row r="297" spans="2:13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0"/>
    </row>
    <row r="298" spans="2:13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0"/>
    </row>
    <row r="299" spans="2:13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0"/>
    </row>
    <row r="300" spans="2:13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0"/>
    </row>
    <row r="301" spans="2:13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0"/>
    </row>
    <row r="302" spans="2:13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0"/>
    </row>
    <row r="303" spans="2:13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0"/>
    </row>
    <row r="304" spans="2:13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0"/>
    </row>
    <row r="305" spans="2:13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0"/>
    </row>
  </sheetData>
  <sheetProtection/>
  <printOptions gridLines="1"/>
  <pageMargins left="0.75" right="0.75" top="0.6" bottom="0.59" header="0.5" footer="0.5"/>
  <pageSetup horizontalDpi="300" verticalDpi="300" orientation="portrait" paperSize="9" scale="66" r:id="rId3"/>
  <headerFooter alignWithMargins="0">
    <oddFooter>&amp;R&amp;D  kl.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2"/>
  <sheetViews>
    <sheetView zoomScalePageLayoutView="0" workbookViewId="0" topLeftCell="A1">
      <selection activeCell="B3" sqref="B3"/>
    </sheetView>
  </sheetViews>
  <sheetFormatPr defaultColWidth="9.33203125" defaultRowHeight="12.75" outlineLevelRow="1"/>
  <cols>
    <col min="1" max="1" width="49.33203125" style="7" bestFit="1" customWidth="1"/>
    <col min="2" max="2" width="7.33203125" style="7" customWidth="1"/>
    <col min="3" max="3" width="7.5" style="7" customWidth="1"/>
    <col min="4" max="5" width="7.33203125" style="7" customWidth="1"/>
    <col min="6" max="6" width="7.5" style="7" customWidth="1"/>
    <col min="7" max="7" width="7.33203125" style="7" customWidth="1"/>
    <col min="8" max="8" width="7.66015625" style="7" customWidth="1"/>
    <col min="9" max="9" width="7.5" style="7" customWidth="1"/>
    <col min="10" max="10" width="7.66015625" style="7" customWidth="1"/>
    <col min="11" max="11" width="7.33203125" style="7" customWidth="1"/>
    <col min="12" max="12" width="7.66015625" style="7" customWidth="1"/>
    <col min="13" max="13" width="7.66015625" style="16" customWidth="1"/>
    <col min="14" max="14" width="7.33203125" style="7" customWidth="1"/>
    <col min="15" max="16" width="7.5" style="7" customWidth="1"/>
    <col min="17" max="17" width="7.33203125" style="7" customWidth="1"/>
    <col min="18" max="18" width="8.83203125" style="7" customWidth="1"/>
    <col min="19" max="19" width="12.5" style="7" bestFit="1" customWidth="1"/>
    <col min="20" max="20" width="9.33203125" style="71" customWidth="1"/>
    <col min="21" max="16384" width="9.33203125" style="7" customWidth="1"/>
  </cols>
  <sheetData>
    <row r="1" spans="1:20" ht="69" customHeight="1">
      <c r="A1" s="27" t="s">
        <v>27</v>
      </c>
      <c r="B1" s="5" t="s">
        <v>28</v>
      </c>
      <c r="C1" s="5" t="s">
        <v>29</v>
      </c>
      <c r="D1" s="43" t="s">
        <v>30</v>
      </c>
      <c r="E1" s="5" t="s">
        <v>32</v>
      </c>
      <c r="F1" s="5" t="s">
        <v>31</v>
      </c>
      <c r="G1" s="5" t="s">
        <v>33</v>
      </c>
      <c r="H1" s="5" t="s">
        <v>86</v>
      </c>
      <c r="I1" s="5" t="s">
        <v>34</v>
      </c>
      <c r="J1" s="5" t="s">
        <v>35</v>
      </c>
      <c r="K1" s="5" t="s">
        <v>36</v>
      </c>
      <c r="L1" s="5" t="s">
        <v>37</v>
      </c>
      <c r="M1" s="5" t="s">
        <v>38</v>
      </c>
      <c r="N1" s="5" t="s">
        <v>87</v>
      </c>
      <c r="O1" s="5" t="s">
        <v>39</v>
      </c>
      <c r="P1" s="5" t="s">
        <v>40</v>
      </c>
      <c r="Q1" s="5" t="s">
        <v>41</v>
      </c>
      <c r="R1" s="6" t="s">
        <v>26</v>
      </c>
      <c r="T1" s="77"/>
    </row>
    <row r="2" spans="1:18" ht="14.25" customHeight="1">
      <c r="A2" s="4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20" s="17" customFormat="1" ht="18">
      <c r="A3" s="17" t="str">
        <f>+LISTIN!A3</f>
        <v>A. Fólkaflokkurin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 t="s">
        <v>2</v>
      </c>
      <c r="T3" s="69"/>
    </row>
    <row r="4" spans="1:18" ht="12.75" outlineLevel="1">
      <c r="A4" s="7" t="str">
        <f>+LISTIN!A4</f>
        <v>Listin</v>
      </c>
      <c r="B4" s="9">
        <v>1</v>
      </c>
      <c r="C4" s="9">
        <v>1</v>
      </c>
      <c r="D4" s="9"/>
      <c r="E4" s="9"/>
      <c r="F4" s="9"/>
      <c r="G4" s="9"/>
      <c r="H4" s="9">
        <v>12</v>
      </c>
      <c r="I4" s="9">
        <v>6</v>
      </c>
      <c r="J4" s="9"/>
      <c r="K4" s="9">
        <v>1</v>
      </c>
      <c r="L4" s="9">
        <v>1</v>
      </c>
      <c r="M4" s="9">
        <v>1</v>
      </c>
      <c r="N4" s="9"/>
      <c r="O4" s="9">
        <v>2</v>
      </c>
      <c r="P4" s="9">
        <v>3</v>
      </c>
      <c r="Q4" s="9">
        <v>6</v>
      </c>
      <c r="R4" s="10">
        <f aca="true" t="shared" si="0" ref="R4:R24">SUM(B4:Q4)</f>
        <v>34</v>
      </c>
    </row>
    <row r="5" spans="1:18" ht="12.75" outlineLevel="1">
      <c r="A5" s="7" t="str">
        <f>+LISTIN!A5</f>
        <v>Bjarni Djurholm</v>
      </c>
      <c r="B5" s="9">
        <v>4</v>
      </c>
      <c r="C5" s="9"/>
      <c r="D5" s="9">
        <v>4</v>
      </c>
      <c r="E5" s="9"/>
      <c r="F5" s="9"/>
      <c r="G5" s="9"/>
      <c r="H5" s="9">
        <v>8</v>
      </c>
      <c r="I5" s="9">
        <v>4</v>
      </c>
      <c r="J5" s="9"/>
      <c r="K5" s="9">
        <v>1</v>
      </c>
      <c r="L5" s="9"/>
      <c r="M5" s="9"/>
      <c r="N5" s="9"/>
      <c r="O5" s="9">
        <v>3</v>
      </c>
      <c r="P5" s="9">
        <v>4</v>
      </c>
      <c r="Q5" s="9">
        <v>1</v>
      </c>
      <c r="R5" s="10">
        <f t="shared" si="0"/>
        <v>29</v>
      </c>
    </row>
    <row r="6" spans="1:18" ht="12.75" outlineLevel="1">
      <c r="A6" s="7" t="str">
        <f>+LISTIN!A6</f>
        <v>Halla J. Gullfoss</v>
      </c>
      <c r="B6" s="9"/>
      <c r="C6" s="9"/>
      <c r="D6" s="9">
        <v>2</v>
      </c>
      <c r="E6" s="9"/>
      <c r="F6" s="9"/>
      <c r="G6" s="9"/>
      <c r="H6" s="9">
        <v>1</v>
      </c>
      <c r="I6" s="9"/>
      <c r="J6" s="9"/>
      <c r="K6" s="9"/>
      <c r="L6" s="9"/>
      <c r="M6" s="9"/>
      <c r="N6" s="9"/>
      <c r="O6" s="9"/>
      <c r="P6" s="9"/>
      <c r="Q6" s="9"/>
      <c r="R6" s="10">
        <f t="shared" si="0"/>
        <v>3</v>
      </c>
    </row>
    <row r="7" spans="1:18" ht="12.75" outlineLevel="1">
      <c r="A7" s="7" t="str">
        <f>+LISTIN!A7</f>
        <v>Rannvá Isaksen</v>
      </c>
      <c r="B7" s="9">
        <v>2</v>
      </c>
      <c r="C7" s="9"/>
      <c r="D7" s="9"/>
      <c r="E7" s="9"/>
      <c r="F7" s="9">
        <v>2</v>
      </c>
      <c r="G7" s="9"/>
      <c r="H7" s="9">
        <v>6</v>
      </c>
      <c r="I7" s="9">
        <v>3</v>
      </c>
      <c r="J7" s="9"/>
      <c r="K7" s="9">
        <v>2</v>
      </c>
      <c r="L7" s="9"/>
      <c r="M7" s="9"/>
      <c r="N7" s="9"/>
      <c r="O7" s="9"/>
      <c r="P7" s="9">
        <v>1</v>
      </c>
      <c r="Q7" s="9"/>
      <c r="R7" s="10">
        <f t="shared" si="0"/>
        <v>16</v>
      </c>
    </row>
    <row r="8" spans="1:18" ht="12.75" outlineLevel="1">
      <c r="A8" s="7" t="str">
        <f>+LISTIN!A8</f>
        <v>Jógvan á Lakjuni</v>
      </c>
      <c r="B8" s="9">
        <v>5</v>
      </c>
      <c r="C8" s="9"/>
      <c r="D8" s="9">
        <v>99</v>
      </c>
      <c r="E8" s="9">
        <v>1</v>
      </c>
      <c r="F8" s="9">
        <v>1</v>
      </c>
      <c r="G8" s="9"/>
      <c r="H8" s="9">
        <v>38</v>
      </c>
      <c r="I8" s="9">
        <v>20</v>
      </c>
      <c r="J8" s="9"/>
      <c r="K8" s="9">
        <v>14</v>
      </c>
      <c r="L8" s="9">
        <v>1</v>
      </c>
      <c r="M8" s="9"/>
      <c r="N8" s="9">
        <v>1</v>
      </c>
      <c r="O8" s="9">
        <v>4</v>
      </c>
      <c r="P8" s="9">
        <v>7</v>
      </c>
      <c r="Q8" s="9">
        <v>8</v>
      </c>
      <c r="R8" s="10">
        <f t="shared" si="0"/>
        <v>199</v>
      </c>
    </row>
    <row r="9" spans="1:18" ht="12.75" outlineLevel="1">
      <c r="A9" s="7" t="str">
        <f>+LISTIN!A9</f>
        <v>Heini Magnussen</v>
      </c>
      <c r="B9" s="9"/>
      <c r="C9" s="9"/>
      <c r="D9" s="9"/>
      <c r="E9" s="9"/>
      <c r="F9" s="9">
        <v>1</v>
      </c>
      <c r="G9" s="9"/>
      <c r="H9" s="9">
        <v>1</v>
      </c>
      <c r="I9" s="9"/>
      <c r="J9" s="9"/>
      <c r="K9" s="9"/>
      <c r="L9" s="9"/>
      <c r="M9" s="9"/>
      <c r="N9" s="9"/>
      <c r="O9" s="9"/>
      <c r="P9" s="9"/>
      <c r="Q9" s="9">
        <v>1</v>
      </c>
      <c r="R9" s="10">
        <f t="shared" si="0"/>
        <v>3</v>
      </c>
    </row>
    <row r="10" spans="1:18" ht="12.75" outlineLevel="1">
      <c r="A10" s="7" t="str">
        <f>+LISTIN!A10</f>
        <v>Jákup Mikkelsen</v>
      </c>
      <c r="B10" s="9">
        <v>1</v>
      </c>
      <c r="C10" s="9"/>
      <c r="D10" s="9">
        <v>2</v>
      </c>
      <c r="E10" s="9"/>
      <c r="F10" s="9"/>
      <c r="G10" s="9"/>
      <c r="H10" s="9">
        <v>6</v>
      </c>
      <c r="I10" s="9"/>
      <c r="J10" s="9"/>
      <c r="K10" s="9">
        <v>6</v>
      </c>
      <c r="L10" s="9"/>
      <c r="M10" s="9">
        <v>5</v>
      </c>
      <c r="N10" s="9">
        <v>1</v>
      </c>
      <c r="O10" s="9"/>
      <c r="P10" s="9"/>
      <c r="Q10" s="9">
        <v>3</v>
      </c>
      <c r="R10" s="10">
        <f t="shared" si="0"/>
        <v>24</v>
      </c>
    </row>
    <row r="11" spans="1:18" ht="12.75" outlineLevel="1">
      <c r="A11" s="7" t="str">
        <f>+LISTIN!A11</f>
        <v>Jørgin Niclasen</v>
      </c>
      <c r="B11" s="9">
        <v>1</v>
      </c>
      <c r="C11" s="9"/>
      <c r="D11" s="9">
        <v>13</v>
      </c>
      <c r="E11" s="9"/>
      <c r="F11" s="9">
        <v>1</v>
      </c>
      <c r="G11" s="9">
        <v>1</v>
      </c>
      <c r="H11" s="9">
        <v>20</v>
      </c>
      <c r="I11" s="9">
        <v>2</v>
      </c>
      <c r="J11" s="9"/>
      <c r="K11" s="9">
        <v>6</v>
      </c>
      <c r="L11" s="9"/>
      <c r="M11" s="9"/>
      <c r="N11" s="9"/>
      <c r="O11" s="9">
        <v>1</v>
      </c>
      <c r="P11" s="9">
        <v>3</v>
      </c>
      <c r="Q11" s="9">
        <v>12</v>
      </c>
      <c r="R11" s="10">
        <f t="shared" si="0"/>
        <v>60</v>
      </c>
    </row>
    <row r="12" spans="1:18" ht="12.75" outlineLevel="1">
      <c r="A12" s="7" t="str">
        <f>+LISTIN!A12</f>
        <v>Rodmundur Nielsen</v>
      </c>
      <c r="B12" s="9">
        <v>1</v>
      </c>
      <c r="C12" s="9"/>
      <c r="D12" s="9">
        <v>1</v>
      </c>
      <c r="E12" s="9">
        <v>1</v>
      </c>
      <c r="F12" s="9"/>
      <c r="G12" s="9"/>
      <c r="H12" s="9">
        <v>77</v>
      </c>
      <c r="I12" s="9">
        <v>4</v>
      </c>
      <c r="J12" s="9"/>
      <c r="K12" s="9">
        <v>3</v>
      </c>
      <c r="L12" s="9"/>
      <c r="M12" s="9"/>
      <c r="N12" s="9"/>
      <c r="O12" s="9">
        <v>1</v>
      </c>
      <c r="P12" s="9">
        <v>2</v>
      </c>
      <c r="Q12" s="9">
        <v>11</v>
      </c>
      <c r="R12" s="10">
        <f t="shared" si="0"/>
        <v>101</v>
      </c>
    </row>
    <row r="13" spans="1:18" ht="12.75" outlineLevel="1">
      <c r="A13" s="7" t="str">
        <f>+LISTIN!A13</f>
        <v>Annika Olsen</v>
      </c>
      <c r="B13" s="9">
        <v>8</v>
      </c>
      <c r="C13" s="9">
        <v>1</v>
      </c>
      <c r="D13" s="9">
        <v>19</v>
      </c>
      <c r="E13" s="9">
        <v>3</v>
      </c>
      <c r="F13" s="9">
        <v>2</v>
      </c>
      <c r="G13" s="9">
        <v>2</v>
      </c>
      <c r="H13" s="9">
        <v>57</v>
      </c>
      <c r="I13" s="9">
        <v>30</v>
      </c>
      <c r="J13" s="9"/>
      <c r="K13" s="9">
        <v>24</v>
      </c>
      <c r="L13" s="9">
        <v>4</v>
      </c>
      <c r="M13" s="9">
        <v>15</v>
      </c>
      <c r="N13" s="9"/>
      <c r="O13" s="9">
        <v>18</v>
      </c>
      <c r="P13" s="9">
        <v>21</v>
      </c>
      <c r="Q13" s="9">
        <v>22</v>
      </c>
      <c r="R13" s="10">
        <f t="shared" si="0"/>
        <v>226</v>
      </c>
    </row>
    <row r="14" spans="1:18" ht="12.75" outlineLevel="1">
      <c r="A14" s="7" t="str">
        <f>+LISTIN!A14</f>
        <v>Niels Petersen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0">
        <f t="shared" si="0"/>
        <v>0</v>
      </c>
    </row>
    <row r="15" spans="1:18" ht="12.75" outlineLevel="1">
      <c r="A15" s="7" t="str">
        <f>+LISTIN!A15</f>
        <v>Rigmor Rasmussen</v>
      </c>
      <c r="B15" s="9"/>
      <c r="C15" s="9"/>
      <c r="D15" s="9">
        <v>4</v>
      </c>
      <c r="E15" s="9"/>
      <c r="F15" s="9"/>
      <c r="G15" s="9"/>
      <c r="H15" s="9">
        <v>5</v>
      </c>
      <c r="I15" s="9"/>
      <c r="J15" s="9"/>
      <c r="K15" s="9"/>
      <c r="L15" s="9"/>
      <c r="M15" s="9">
        <v>4</v>
      </c>
      <c r="N15" s="9"/>
      <c r="O15" s="9">
        <v>11</v>
      </c>
      <c r="P15" s="9">
        <v>3</v>
      </c>
      <c r="Q15" s="9"/>
      <c r="R15" s="10">
        <f t="shared" si="0"/>
        <v>27</v>
      </c>
    </row>
    <row r="16" spans="1:18" ht="12.75" outlineLevel="1">
      <c r="A16" s="7" t="str">
        <f>+LISTIN!A16</f>
        <v>Brandur Sandoy</v>
      </c>
      <c r="B16" s="9"/>
      <c r="C16" s="9"/>
      <c r="D16" s="9">
        <v>2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0">
        <f t="shared" si="0"/>
        <v>2</v>
      </c>
    </row>
    <row r="17" spans="1:18" ht="12.75" outlineLevel="1">
      <c r="A17" s="7" t="str">
        <f>+LISTIN!A17</f>
        <v>Jógvan Thomsen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>
        <v>1</v>
      </c>
      <c r="R17" s="10">
        <f t="shared" si="0"/>
        <v>1</v>
      </c>
    </row>
    <row r="18" spans="1:18" ht="12.75" outlineLevel="1">
      <c r="A18" s="7" t="str">
        <f>+LISTIN!A18</f>
        <v>Jacob Vestergaard</v>
      </c>
      <c r="B18" s="9">
        <v>6</v>
      </c>
      <c r="C18" s="9"/>
      <c r="D18" s="9">
        <v>4</v>
      </c>
      <c r="E18" s="9">
        <v>2</v>
      </c>
      <c r="F18" s="9">
        <v>2</v>
      </c>
      <c r="G18" s="9">
        <v>3</v>
      </c>
      <c r="H18" s="9">
        <v>23</v>
      </c>
      <c r="I18" s="9">
        <v>13</v>
      </c>
      <c r="J18" s="9"/>
      <c r="K18" s="9">
        <v>12</v>
      </c>
      <c r="L18" s="9">
        <v>1</v>
      </c>
      <c r="M18" s="9">
        <v>2</v>
      </c>
      <c r="N18" s="9"/>
      <c r="O18" s="9">
        <v>3</v>
      </c>
      <c r="P18" s="9">
        <v>5</v>
      </c>
      <c r="Q18" s="9">
        <v>10</v>
      </c>
      <c r="R18" s="10">
        <f t="shared" si="0"/>
        <v>86</v>
      </c>
    </row>
    <row r="19" spans="1:19" ht="12.75" outlineLevel="1">
      <c r="A19" s="7" t="str">
        <f>+LISTIN!A19</f>
        <v> 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>
        <f t="shared" si="0"/>
        <v>0</v>
      </c>
      <c r="S19" s="16"/>
    </row>
    <row r="20" spans="1:19" ht="12.75" outlineLevel="1">
      <c r="A20" s="7" t="str">
        <f>+LISTIN!A20</f>
        <v> 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0">
        <f t="shared" si="0"/>
        <v>0</v>
      </c>
      <c r="S20" s="16"/>
    </row>
    <row r="21" spans="1:19" ht="12.75" outlineLevel="1">
      <c r="A21" s="7" t="str">
        <f>+LISTIN!A21</f>
        <v> 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0">
        <f t="shared" si="0"/>
        <v>0</v>
      </c>
      <c r="S21" s="16"/>
    </row>
    <row r="22" spans="1:19" ht="12.75" outlineLevel="1">
      <c r="A22" s="7" t="str">
        <f>+LISTIN!A22</f>
        <v> 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0">
        <f t="shared" si="0"/>
        <v>0</v>
      </c>
      <c r="S22" s="16"/>
    </row>
    <row r="23" spans="1:19" ht="12.75" outlineLevel="1">
      <c r="A23" s="7" t="str">
        <f>+LISTIN!A23</f>
        <v> 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0">
        <f t="shared" si="0"/>
        <v>0</v>
      </c>
      <c r="S23" s="16"/>
    </row>
    <row r="24" spans="1:19" ht="12.75" outlineLevel="1">
      <c r="A24" s="7" t="str">
        <f>+LISTIN!A24</f>
        <v> 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0">
        <f t="shared" si="0"/>
        <v>0</v>
      </c>
      <c r="S24" s="16"/>
    </row>
    <row r="25" spans="1:20" s="16" customFormat="1" ht="12.75">
      <c r="A25" s="16" t="str">
        <f>+LISTIN!A25</f>
        <v>Listi A tilsamans</v>
      </c>
      <c r="B25" s="8">
        <f aca="true" t="shared" si="1" ref="B25:R25">SUM(B4:B24)</f>
        <v>29</v>
      </c>
      <c r="C25" s="8">
        <f t="shared" si="1"/>
        <v>2</v>
      </c>
      <c r="D25" s="8">
        <f t="shared" si="1"/>
        <v>150</v>
      </c>
      <c r="E25" s="8">
        <f t="shared" si="1"/>
        <v>7</v>
      </c>
      <c r="F25" s="8">
        <f t="shared" si="1"/>
        <v>9</v>
      </c>
      <c r="G25" s="8">
        <f t="shared" si="1"/>
        <v>6</v>
      </c>
      <c r="H25" s="8">
        <f t="shared" si="1"/>
        <v>254</v>
      </c>
      <c r="I25" s="8">
        <f t="shared" si="1"/>
        <v>82</v>
      </c>
      <c r="J25" s="8">
        <f t="shared" si="1"/>
        <v>0</v>
      </c>
      <c r="K25" s="8">
        <f t="shared" si="1"/>
        <v>69</v>
      </c>
      <c r="L25" s="8">
        <f t="shared" si="1"/>
        <v>7</v>
      </c>
      <c r="M25" s="8">
        <f t="shared" si="1"/>
        <v>27</v>
      </c>
      <c r="N25" s="8">
        <f t="shared" si="1"/>
        <v>2</v>
      </c>
      <c r="O25" s="8">
        <f t="shared" si="1"/>
        <v>43</v>
      </c>
      <c r="P25" s="8">
        <f t="shared" si="1"/>
        <v>49</v>
      </c>
      <c r="Q25" s="8">
        <f t="shared" si="1"/>
        <v>75</v>
      </c>
      <c r="R25" s="8">
        <f t="shared" si="1"/>
        <v>811</v>
      </c>
      <c r="T25" s="70"/>
    </row>
    <row r="26" spans="1:18" ht="12.75">
      <c r="A26" s="7">
        <f>+LISTIN!A26</f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 t="s">
        <v>2</v>
      </c>
    </row>
    <row r="27" spans="1:20" s="17" customFormat="1" ht="18">
      <c r="A27" s="17" t="str">
        <f>+LISTIN!A27</f>
        <v>B. Sambandsflokkurin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T27" s="69"/>
    </row>
    <row r="28" spans="1:18" ht="12.75" outlineLevel="1">
      <c r="A28" s="7" t="str">
        <f>+LISTIN!A28</f>
        <v>Listin</v>
      </c>
      <c r="B28" s="9">
        <v>4</v>
      </c>
      <c r="C28" s="9"/>
      <c r="D28" s="9">
        <v>16</v>
      </c>
      <c r="E28" s="9"/>
      <c r="F28" s="9"/>
      <c r="G28" s="9"/>
      <c r="H28" s="9">
        <v>45</v>
      </c>
      <c r="I28" s="9">
        <v>6</v>
      </c>
      <c r="J28" s="9">
        <v>3</v>
      </c>
      <c r="K28" s="9">
        <v>10</v>
      </c>
      <c r="L28" s="9"/>
      <c r="M28" s="9">
        <v>8</v>
      </c>
      <c r="N28" s="9"/>
      <c r="O28" s="9">
        <v>14</v>
      </c>
      <c r="P28" s="9">
        <v>7</v>
      </c>
      <c r="Q28" s="9">
        <v>29</v>
      </c>
      <c r="R28" s="10">
        <f aca="true" t="shared" si="2" ref="R28:R43">SUM(B28:Q28)</f>
        <v>142</v>
      </c>
    </row>
    <row r="29" spans="1:18" ht="12.75" outlineLevel="1">
      <c r="A29" s="7" t="str">
        <f>+LISTIN!A29</f>
        <v>Helgi Abrahamsen</v>
      </c>
      <c r="B29" s="9">
        <v>8</v>
      </c>
      <c r="C29" s="9"/>
      <c r="D29" s="9">
        <v>21</v>
      </c>
      <c r="E29" s="9"/>
      <c r="F29" s="9"/>
      <c r="G29" s="9"/>
      <c r="H29" s="9">
        <v>27</v>
      </c>
      <c r="I29" s="9">
        <v>3</v>
      </c>
      <c r="J29" s="9"/>
      <c r="K29" s="9">
        <v>3</v>
      </c>
      <c r="L29" s="9"/>
      <c r="M29" s="9">
        <v>2</v>
      </c>
      <c r="N29" s="9"/>
      <c r="O29" s="9">
        <v>24</v>
      </c>
      <c r="P29" s="9">
        <v>149</v>
      </c>
      <c r="Q29" s="9">
        <v>13</v>
      </c>
      <c r="R29" s="10">
        <f t="shared" si="2"/>
        <v>250</v>
      </c>
    </row>
    <row r="30" spans="1:18" ht="12.75" outlineLevel="1">
      <c r="A30" s="7" t="str">
        <f>+LISTIN!A30</f>
        <v>Johan Dahl</v>
      </c>
      <c r="B30" s="9"/>
      <c r="C30" s="9"/>
      <c r="D30" s="9"/>
      <c r="E30" s="9"/>
      <c r="F30" s="9"/>
      <c r="G30" s="9"/>
      <c r="H30" s="9">
        <v>2</v>
      </c>
      <c r="I30" s="9"/>
      <c r="J30" s="9"/>
      <c r="K30" s="9"/>
      <c r="L30" s="9"/>
      <c r="M30" s="9">
        <v>1</v>
      </c>
      <c r="N30" s="9"/>
      <c r="O30" s="9">
        <v>2</v>
      </c>
      <c r="P30" s="9">
        <v>1</v>
      </c>
      <c r="Q30" s="9">
        <v>1</v>
      </c>
      <c r="R30" s="10">
        <f t="shared" si="2"/>
        <v>7</v>
      </c>
    </row>
    <row r="31" spans="1:18" ht="12.75" outlineLevel="1">
      <c r="A31" s="7" t="str">
        <f>+LISTIN!A31</f>
        <v>Fríðgerð Heinesen</v>
      </c>
      <c r="B31" s="9">
        <v>1</v>
      </c>
      <c r="C31" s="9"/>
      <c r="D31" s="9">
        <v>3</v>
      </c>
      <c r="E31" s="9"/>
      <c r="F31" s="9"/>
      <c r="G31" s="9"/>
      <c r="H31" s="9">
        <v>11</v>
      </c>
      <c r="I31" s="9">
        <v>5</v>
      </c>
      <c r="J31" s="9"/>
      <c r="K31" s="9">
        <v>28</v>
      </c>
      <c r="L31" s="9"/>
      <c r="M31" s="9">
        <v>2</v>
      </c>
      <c r="N31" s="9">
        <v>1</v>
      </c>
      <c r="O31" s="9"/>
      <c r="P31" s="9">
        <v>1</v>
      </c>
      <c r="Q31" s="9">
        <v>3</v>
      </c>
      <c r="R31" s="10">
        <f t="shared" si="2"/>
        <v>55</v>
      </c>
    </row>
    <row r="32" spans="1:18" ht="12.75" outlineLevel="1">
      <c r="A32" s="7" t="str">
        <f>+LISTIN!A32</f>
        <v>Edva Jacobsen</v>
      </c>
      <c r="B32" s="9"/>
      <c r="C32" s="9"/>
      <c r="D32" s="9">
        <v>123</v>
      </c>
      <c r="E32" s="9"/>
      <c r="F32" s="9"/>
      <c r="G32" s="9"/>
      <c r="H32" s="9">
        <v>12</v>
      </c>
      <c r="I32" s="9">
        <v>6</v>
      </c>
      <c r="J32" s="9">
        <v>1</v>
      </c>
      <c r="K32" s="9">
        <v>1</v>
      </c>
      <c r="L32" s="9">
        <v>4</v>
      </c>
      <c r="M32" s="9"/>
      <c r="N32" s="9"/>
      <c r="O32" s="9">
        <v>2</v>
      </c>
      <c r="P32" s="9">
        <v>2</v>
      </c>
      <c r="Q32" s="9">
        <v>4</v>
      </c>
      <c r="R32" s="10">
        <f t="shared" si="2"/>
        <v>155</v>
      </c>
    </row>
    <row r="33" spans="1:18" ht="12.75" outlineLevel="1">
      <c r="A33" s="7" t="str">
        <f>+LISTIN!A33</f>
        <v>Eivin Jacobsen</v>
      </c>
      <c r="B33" s="9"/>
      <c r="C33" s="9"/>
      <c r="D33" s="9">
        <v>1</v>
      </c>
      <c r="E33" s="9"/>
      <c r="F33" s="9"/>
      <c r="G33" s="9"/>
      <c r="H33" s="9">
        <v>1</v>
      </c>
      <c r="I33" s="9">
        <v>2</v>
      </c>
      <c r="J33" s="9"/>
      <c r="K33" s="9"/>
      <c r="L33" s="9">
        <v>1</v>
      </c>
      <c r="M33" s="9"/>
      <c r="N33" s="9"/>
      <c r="O33" s="9"/>
      <c r="P33" s="9"/>
      <c r="Q33" s="9"/>
      <c r="R33" s="10">
        <f t="shared" si="2"/>
        <v>5</v>
      </c>
    </row>
    <row r="34" spans="1:18" ht="12.75" outlineLevel="1">
      <c r="A34" s="7" t="str">
        <f>+LISTIN!A34</f>
        <v>Edmund Joensen</v>
      </c>
      <c r="B34" s="9">
        <v>49</v>
      </c>
      <c r="C34" s="9">
        <v>1</v>
      </c>
      <c r="D34" s="9">
        <v>29</v>
      </c>
      <c r="E34" s="9">
        <v>6</v>
      </c>
      <c r="F34" s="9">
        <v>1</v>
      </c>
      <c r="G34" s="9">
        <v>3</v>
      </c>
      <c r="H34" s="9">
        <v>81</v>
      </c>
      <c r="I34" s="9">
        <v>33</v>
      </c>
      <c r="J34" s="9">
        <v>2</v>
      </c>
      <c r="K34" s="9">
        <v>16</v>
      </c>
      <c r="L34" s="9">
        <v>9</v>
      </c>
      <c r="M34" s="9">
        <v>85</v>
      </c>
      <c r="N34" s="9">
        <v>2</v>
      </c>
      <c r="O34" s="9">
        <v>34</v>
      </c>
      <c r="P34" s="9">
        <v>40</v>
      </c>
      <c r="Q34" s="9">
        <v>43</v>
      </c>
      <c r="R34" s="10">
        <f t="shared" si="2"/>
        <v>434</v>
      </c>
    </row>
    <row r="35" spans="1:18" ht="12.75" outlineLevel="1">
      <c r="A35" s="7" t="str">
        <f>+LISTIN!A35</f>
        <v>Kaj Leo Holm Johannesen</v>
      </c>
      <c r="B35" s="9">
        <v>14</v>
      </c>
      <c r="C35" s="9"/>
      <c r="D35" s="9">
        <v>27</v>
      </c>
      <c r="E35" s="9">
        <v>2</v>
      </c>
      <c r="F35" s="9">
        <v>1</v>
      </c>
      <c r="G35" s="9">
        <v>1</v>
      </c>
      <c r="H35" s="9">
        <v>107</v>
      </c>
      <c r="I35" s="9">
        <v>25</v>
      </c>
      <c r="J35" s="9">
        <v>1</v>
      </c>
      <c r="K35" s="9">
        <v>17</v>
      </c>
      <c r="L35" s="9">
        <v>7</v>
      </c>
      <c r="M35" s="9">
        <v>8</v>
      </c>
      <c r="N35" s="9">
        <v>4</v>
      </c>
      <c r="O35" s="9">
        <v>40</v>
      </c>
      <c r="P35" s="9">
        <v>20</v>
      </c>
      <c r="Q35" s="9">
        <v>48</v>
      </c>
      <c r="R35" s="10">
        <f t="shared" si="2"/>
        <v>322</v>
      </c>
    </row>
    <row r="36" spans="1:18" ht="12.75" outlineLevel="1">
      <c r="A36" s="7" t="str">
        <f>+LISTIN!A36</f>
        <v>Bjørn Kalsø</v>
      </c>
      <c r="B36" s="9">
        <v>1</v>
      </c>
      <c r="C36" s="9"/>
      <c r="D36" s="9">
        <v>2</v>
      </c>
      <c r="E36" s="9"/>
      <c r="F36" s="9"/>
      <c r="G36" s="9"/>
      <c r="H36" s="9">
        <v>7</v>
      </c>
      <c r="I36" s="9">
        <v>1</v>
      </c>
      <c r="J36" s="9"/>
      <c r="K36" s="9">
        <v>6</v>
      </c>
      <c r="L36" s="9">
        <v>4</v>
      </c>
      <c r="M36" s="9">
        <v>2</v>
      </c>
      <c r="N36" s="9"/>
      <c r="O36" s="9">
        <v>3</v>
      </c>
      <c r="P36" s="9">
        <v>4</v>
      </c>
      <c r="Q36" s="9">
        <v>7</v>
      </c>
      <c r="R36" s="10">
        <f t="shared" si="2"/>
        <v>37</v>
      </c>
    </row>
    <row r="37" spans="1:18" ht="12.75" outlineLevel="1">
      <c r="A37" s="7" t="str">
        <f>+LISTIN!A37</f>
        <v>Magni Laksafoss</v>
      </c>
      <c r="B37" s="9">
        <v>6</v>
      </c>
      <c r="C37" s="9"/>
      <c r="D37" s="9">
        <v>11</v>
      </c>
      <c r="E37" s="9"/>
      <c r="F37" s="9"/>
      <c r="G37" s="9"/>
      <c r="H37" s="9">
        <v>13</v>
      </c>
      <c r="I37" s="9">
        <v>12</v>
      </c>
      <c r="J37" s="9"/>
      <c r="K37" s="9">
        <v>4</v>
      </c>
      <c r="L37" s="9">
        <v>1</v>
      </c>
      <c r="M37" s="9">
        <v>8</v>
      </c>
      <c r="N37" s="9"/>
      <c r="O37" s="9">
        <v>3</v>
      </c>
      <c r="P37" s="9">
        <v>2</v>
      </c>
      <c r="Q37" s="9">
        <v>3</v>
      </c>
      <c r="R37" s="10">
        <f t="shared" si="2"/>
        <v>63</v>
      </c>
    </row>
    <row r="38" spans="1:18" ht="12.75" outlineLevel="1">
      <c r="A38" s="7" t="str">
        <f>+LISTIN!A38</f>
        <v>Jóna Mortensen</v>
      </c>
      <c r="B38" s="9"/>
      <c r="C38" s="9"/>
      <c r="D38" s="9"/>
      <c r="E38" s="9"/>
      <c r="F38" s="9"/>
      <c r="G38" s="9"/>
      <c r="H38" s="9">
        <v>5</v>
      </c>
      <c r="I38" s="9"/>
      <c r="J38" s="9"/>
      <c r="K38" s="9"/>
      <c r="L38" s="9"/>
      <c r="M38" s="9"/>
      <c r="N38" s="9"/>
      <c r="O38" s="9"/>
      <c r="P38" s="9">
        <v>1</v>
      </c>
      <c r="Q38" s="9"/>
      <c r="R38" s="10">
        <f t="shared" si="2"/>
        <v>6</v>
      </c>
    </row>
    <row r="39" spans="1:18" ht="12.75" outlineLevel="1">
      <c r="A39" s="7" t="str">
        <f>+LISTIN!A39</f>
        <v>Bárður á Steig Nielsen</v>
      </c>
      <c r="B39" s="9">
        <v>1</v>
      </c>
      <c r="C39" s="9"/>
      <c r="D39" s="9">
        <v>3</v>
      </c>
      <c r="E39" s="9"/>
      <c r="F39" s="9"/>
      <c r="G39" s="9"/>
      <c r="H39" s="9">
        <v>18</v>
      </c>
      <c r="I39" s="9">
        <v>5</v>
      </c>
      <c r="J39" s="9"/>
      <c r="K39" s="9">
        <v>2</v>
      </c>
      <c r="L39" s="9"/>
      <c r="M39" s="9">
        <v>3</v>
      </c>
      <c r="N39" s="9">
        <v>1</v>
      </c>
      <c r="O39" s="9">
        <v>4</v>
      </c>
      <c r="P39" s="9">
        <v>1</v>
      </c>
      <c r="Q39" s="9">
        <v>10</v>
      </c>
      <c r="R39" s="10">
        <f t="shared" si="2"/>
        <v>48</v>
      </c>
    </row>
    <row r="40" spans="1:18" ht="12.75" outlineLevel="1">
      <c r="A40" s="7" t="str">
        <f>+LISTIN!A40</f>
        <v>Alfred Olsen</v>
      </c>
      <c r="B40" s="9">
        <v>1</v>
      </c>
      <c r="C40" s="9"/>
      <c r="D40" s="9">
        <v>5</v>
      </c>
      <c r="E40" s="9"/>
      <c r="F40" s="9"/>
      <c r="G40" s="9"/>
      <c r="H40" s="9">
        <v>43</v>
      </c>
      <c r="I40" s="9">
        <v>20</v>
      </c>
      <c r="J40" s="9"/>
      <c r="K40" s="9">
        <v>20</v>
      </c>
      <c r="L40" s="9"/>
      <c r="M40" s="9">
        <v>1</v>
      </c>
      <c r="N40" s="9"/>
      <c r="O40" s="9">
        <v>2</v>
      </c>
      <c r="P40" s="9">
        <v>4</v>
      </c>
      <c r="Q40" s="9">
        <v>136</v>
      </c>
      <c r="R40" s="10">
        <f t="shared" si="2"/>
        <v>232</v>
      </c>
    </row>
    <row r="41" spans="1:18" ht="12.75" outlineLevel="1">
      <c r="A41" s="7" t="str">
        <f>+LISTIN!A41</f>
        <v>Rósa Samuelsen</v>
      </c>
      <c r="B41" s="9"/>
      <c r="C41" s="9"/>
      <c r="D41" s="9"/>
      <c r="E41" s="9"/>
      <c r="F41" s="9"/>
      <c r="G41" s="9"/>
      <c r="H41" s="9">
        <v>5</v>
      </c>
      <c r="I41" s="9">
        <v>3</v>
      </c>
      <c r="J41" s="9"/>
      <c r="K41" s="9">
        <v>1</v>
      </c>
      <c r="L41" s="9">
        <v>3</v>
      </c>
      <c r="M41" s="9">
        <v>3</v>
      </c>
      <c r="N41" s="9"/>
      <c r="O41" s="9"/>
      <c r="P41" s="9">
        <v>3</v>
      </c>
      <c r="Q41" s="9">
        <v>2</v>
      </c>
      <c r="R41" s="10">
        <f t="shared" si="2"/>
        <v>20</v>
      </c>
    </row>
    <row r="42" spans="1:18" ht="12.75" outlineLevel="1">
      <c r="A42" s="7" t="str">
        <f>+LISTIN!A42</f>
        <v> 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0">
        <f t="shared" si="2"/>
        <v>0</v>
      </c>
    </row>
    <row r="43" spans="1:18" ht="12.75" outlineLevel="1">
      <c r="A43" s="7" t="str">
        <f>+LISTIN!A43</f>
        <v> 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>
        <f t="shared" si="2"/>
        <v>0</v>
      </c>
    </row>
    <row r="44" spans="1:18" ht="12.75" outlineLevel="1">
      <c r="A44" s="7" t="str">
        <f>+LISTIN!A44</f>
        <v> 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0">
        <f>SUM(B44:Q44)</f>
        <v>0</v>
      </c>
    </row>
    <row r="45" spans="1:18" ht="12.75" outlineLevel="1">
      <c r="A45" s="7" t="str">
        <f>+LISTIN!A45</f>
        <v> 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0">
        <f>SUM(B45:Q45)</f>
        <v>0</v>
      </c>
    </row>
    <row r="46" spans="1:18" ht="12.75" outlineLevel="1">
      <c r="A46" s="7" t="str">
        <f>+LISTIN!A46</f>
        <v> 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0">
        <f>SUM(B46:Q46)</f>
        <v>0</v>
      </c>
    </row>
    <row r="47" spans="1:18" ht="12.75" outlineLevel="1">
      <c r="A47" s="7" t="str">
        <f>+LISTIN!A47</f>
        <v> 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0">
        <f>SUM(B47:Q47)</f>
        <v>0</v>
      </c>
    </row>
    <row r="48" spans="1:18" ht="12.75" outlineLevel="1">
      <c r="A48" s="7" t="str">
        <f>+LISTIN!A48</f>
        <v> 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0">
        <f>SUM(B48:Q48)</f>
        <v>0</v>
      </c>
    </row>
    <row r="49" spans="1:20" s="16" customFormat="1" ht="12.75">
      <c r="A49" s="16" t="str">
        <f>+LISTIN!A49</f>
        <v>Listi B tils.</v>
      </c>
      <c r="B49" s="10">
        <f aca="true" t="shared" si="3" ref="B49:R49">SUM(B28:B48)</f>
        <v>85</v>
      </c>
      <c r="C49" s="10">
        <f t="shared" si="3"/>
        <v>1</v>
      </c>
      <c r="D49" s="10">
        <f t="shared" si="3"/>
        <v>241</v>
      </c>
      <c r="E49" s="10">
        <f t="shared" si="3"/>
        <v>8</v>
      </c>
      <c r="F49" s="10">
        <f t="shared" si="3"/>
        <v>2</v>
      </c>
      <c r="G49" s="10">
        <f t="shared" si="3"/>
        <v>4</v>
      </c>
      <c r="H49" s="10">
        <f t="shared" si="3"/>
        <v>377</v>
      </c>
      <c r="I49" s="10">
        <f t="shared" si="3"/>
        <v>121</v>
      </c>
      <c r="J49" s="10">
        <f t="shared" si="3"/>
        <v>7</v>
      </c>
      <c r="K49" s="10">
        <f t="shared" si="3"/>
        <v>108</v>
      </c>
      <c r="L49" s="10">
        <f t="shared" si="3"/>
        <v>29</v>
      </c>
      <c r="M49" s="10">
        <f t="shared" si="3"/>
        <v>123</v>
      </c>
      <c r="N49" s="10">
        <f t="shared" si="3"/>
        <v>8</v>
      </c>
      <c r="O49" s="10">
        <f t="shared" si="3"/>
        <v>128</v>
      </c>
      <c r="P49" s="10">
        <f t="shared" si="3"/>
        <v>235</v>
      </c>
      <c r="Q49" s="10">
        <f t="shared" si="3"/>
        <v>299</v>
      </c>
      <c r="R49" s="10">
        <f t="shared" si="3"/>
        <v>1776</v>
      </c>
      <c r="T49" s="70"/>
    </row>
    <row r="50" spans="1:18" ht="12.75">
      <c r="A50" s="7">
        <f>+LISTIN!A50</f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0"/>
    </row>
    <row r="51" spans="1:20" s="17" customFormat="1" ht="18">
      <c r="A51" s="17" t="str">
        <f>+LISTIN!A51</f>
        <v>C. Javnaðarflokkurin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T51" s="69"/>
    </row>
    <row r="52" spans="1:18" ht="12.75" outlineLevel="1">
      <c r="A52" s="7" t="str">
        <f>+LISTIN!A52</f>
        <v>Listin</v>
      </c>
      <c r="B52" s="9">
        <v>6</v>
      </c>
      <c r="C52" s="9">
        <v>2</v>
      </c>
      <c r="D52" s="9">
        <v>6</v>
      </c>
      <c r="E52" s="9">
        <v>1</v>
      </c>
      <c r="F52" s="9"/>
      <c r="G52" s="9"/>
      <c r="H52" s="9">
        <v>8</v>
      </c>
      <c r="I52" s="9">
        <v>12</v>
      </c>
      <c r="J52" s="9">
        <v>1</v>
      </c>
      <c r="K52" s="9">
        <v>5</v>
      </c>
      <c r="L52" s="9">
        <v>3</v>
      </c>
      <c r="M52" s="9"/>
      <c r="N52" s="9"/>
      <c r="O52" s="9">
        <v>8</v>
      </c>
      <c r="P52" s="9">
        <v>2</v>
      </c>
      <c r="Q52" s="9">
        <v>7</v>
      </c>
      <c r="R52" s="10">
        <f aca="true" t="shared" si="4" ref="R52:R67">SUM(B52:Q52)</f>
        <v>61</v>
      </c>
    </row>
    <row r="53" spans="1:18" ht="12.75" outlineLevel="1">
      <c r="A53" s="7" t="str">
        <f>+LISTIN!A53</f>
        <v>Malla Dam</v>
      </c>
      <c r="B53" s="9">
        <v>1</v>
      </c>
      <c r="C53" s="9"/>
      <c r="D53" s="9"/>
      <c r="E53" s="9"/>
      <c r="F53" s="9"/>
      <c r="G53" s="9"/>
      <c r="H53" s="9"/>
      <c r="I53" s="9"/>
      <c r="J53" s="9"/>
      <c r="K53" s="9">
        <v>1</v>
      </c>
      <c r="L53" s="9"/>
      <c r="M53" s="9"/>
      <c r="N53" s="9"/>
      <c r="O53" s="9"/>
      <c r="P53" s="9">
        <v>1</v>
      </c>
      <c r="Q53" s="9">
        <v>1</v>
      </c>
      <c r="R53" s="10">
        <f t="shared" si="4"/>
        <v>4</v>
      </c>
    </row>
    <row r="54" spans="1:18" ht="12.75" outlineLevel="1">
      <c r="A54" s="7" t="str">
        <f>+LISTIN!A54</f>
        <v>Kristoffur Gaardlykke</v>
      </c>
      <c r="B54" s="9">
        <v>3</v>
      </c>
      <c r="C54" s="9"/>
      <c r="D54" s="9"/>
      <c r="E54" s="9"/>
      <c r="F54" s="9"/>
      <c r="G54" s="9"/>
      <c r="H54" s="9">
        <v>1</v>
      </c>
      <c r="I54" s="9"/>
      <c r="J54" s="9"/>
      <c r="K54" s="9">
        <v>1</v>
      </c>
      <c r="L54" s="9"/>
      <c r="M54" s="9"/>
      <c r="N54" s="9"/>
      <c r="O54" s="9"/>
      <c r="P54" s="9"/>
      <c r="Q54" s="9"/>
      <c r="R54" s="10">
        <f t="shared" si="4"/>
        <v>5</v>
      </c>
    </row>
    <row r="55" spans="1:19" ht="12.75" outlineLevel="1">
      <c r="A55" s="7" t="str">
        <f>+LISTIN!A55</f>
        <v>Aksel Vilhelmson Johannesen</v>
      </c>
      <c r="B55" s="9">
        <v>19</v>
      </c>
      <c r="C55" s="9">
        <v>1</v>
      </c>
      <c r="D55" s="9">
        <v>44</v>
      </c>
      <c r="E55" s="9">
        <v>2</v>
      </c>
      <c r="F55" s="9">
        <v>2</v>
      </c>
      <c r="G55" s="9">
        <v>3</v>
      </c>
      <c r="H55" s="9">
        <v>21</v>
      </c>
      <c r="I55" s="9">
        <v>29</v>
      </c>
      <c r="J55" s="9"/>
      <c r="K55" s="9">
        <v>25</v>
      </c>
      <c r="L55" s="9">
        <v>1</v>
      </c>
      <c r="M55" s="9">
        <v>12</v>
      </c>
      <c r="N55" s="9">
        <v>3</v>
      </c>
      <c r="O55" s="9">
        <v>17</v>
      </c>
      <c r="P55" s="9">
        <v>20</v>
      </c>
      <c r="Q55" s="9">
        <v>16</v>
      </c>
      <c r="R55" s="10">
        <f t="shared" si="4"/>
        <v>215</v>
      </c>
      <c r="S55" s="16"/>
    </row>
    <row r="56" spans="1:18" ht="12.75" outlineLevel="1">
      <c r="A56" s="7" t="str">
        <f>+LISTIN!A56</f>
        <v>Gerhard Lognberg</v>
      </c>
      <c r="B56" s="9"/>
      <c r="C56" s="9"/>
      <c r="D56" s="9"/>
      <c r="E56" s="9"/>
      <c r="F56" s="9"/>
      <c r="G56" s="9"/>
      <c r="H56" s="9"/>
      <c r="I56" s="9"/>
      <c r="J56" s="9"/>
      <c r="K56" s="9">
        <v>4</v>
      </c>
      <c r="L56" s="9"/>
      <c r="M56" s="9"/>
      <c r="N56" s="9"/>
      <c r="O56" s="9"/>
      <c r="P56" s="9"/>
      <c r="Q56" s="9">
        <v>1</v>
      </c>
      <c r="R56" s="10">
        <f t="shared" si="4"/>
        <v>5</v>
      </c>
    </row>
    <row r="57" spans="1:18" ht="12.75" outlineLevel="1">
      <c r="A57" s="7" t="str">
        <f>+LISTIN!A57</f>
        <v>Sunneva Mohr</v>
      </c>
      <c r="B57" s="9">
        <v>1</v>
      </c>
      <c r="C57" s="9"/>
      <c r="D57" s="9"/>
      <c r="E57" s="9"/>
      <c r="F57" s="9"/>
      <c r="G57" s="9"/>
      <c r="H57" s="9">
        <v>27</v>
      </c>
      <c r="I57" s="9">
        <v>4</v>
      </c>
      <c r="J57" s="9">
        <v>1</v>
      </c>
      <c r="K57" s="9">
        <v>9</v>
      </c>
      <c r="L57" s="9"/>
      <c r="M57" s="9">
        <v>2</v>
      </c>
      <c r="N57" s="9">
        <v>1</v>
      </c>
      <c r="O57" s="9">
        <v>19</v>
      </c>
      <c r="P57" s="9">
        <v>4</v>
      </c>
      <c r="Q57" s="9">
        <v>6</v>
      </c>
      <c r="R57" s="10">
        <f t="shared" si="4"/>
        <v>74</v>
      </c>
    </row>
    <row r="58" spans="1:18" ht="12.75" outlineLevel="1">
      <c r="A58" s="7" t="str">
        <f>+LISTIN!A58</f>
        <v>Helena Dam á Neystabø</v>
      </c>
      <c r="B58" s="9">
        <v>7</v>
      </c>
      <c r="C58" s="9">
        <v>2</v>
      </c>
      <c r="D58" s="9">
        <v>9</v>
      </c>
      <c r="E58" s="9"/>
      <c r="F58" s="9">
        <v>1</v>
      </c>
      <c r="G58" s="9"/>
      <c r="H58" s="9">
        <v>7</v>
      </c>
      <c r="I58" s="9">
        <v>7</v>
      </c>
      <c r="J58" s="9"/>
      <c r="K58" s="9">
        <v>8</v>
      </c>
      <c r="L58" s="9"/>
      <c r="M58" s="9">
        <v>5</v>
      </c>
      <c r="N58" s="9">
        <v>2</v>
      </c>
      <c r="O58" s="9">
        <v>7</v>
      </c>
      <c r="P58" s="9">
        <v>3</v>
      </c>
      <c r="Q58" s="9">
        <v>2</v>
      </c>
      <c r="R58" s="10">
        <f t="shared" si="4"/>
        <v>60</v>
      </c>
    </row>
    <row r="59" spans="1:18" ht="12.75" outlineLevel="1">
      <c r="A59" s="7" t="str">
        <f>+LISTIN!A59</f>
        <v>Maria Hammer Olsen</v>
      </c>
      <c r="B59" s="9"/>
      <c r="C59" s="9"/>
      <c r="D59" s="9"/>
      <c r="E59" s="9"/>
      <c r="F59" s="9"/>
      <c r="G59" s="9"/>
      <c r="H59" s="9">
        <v>4</v>
      </c>
      <c r="I59" s="9">
        <v>5</v>
      </c>
      <c r="J59" s="9"/>
      <c r="K59" s="9"/>
      <c r="L59" s="9"/>
      <c r="M59" s="9"/>
      <c r="N59" s="9"/>
      <c r="O59" s="9"/>
      <c r="P59" s="9"/>
      <c r="Q59" s="9"/>
      <c r="R59" s="10">
        <f t="shared" si="4"/>
        <v>9</v>
      </c>
    </row>
    <row r="60" spans="1:18" ht="12.75" outlineLevel="1">
      <c r="A60" s="7" t="str">
        <f>+LISTIN!A60</f>
        <v>Eyðgunn Samuelsen</v>
      </c>
      <c r="B60" s="9">
        <v>1</v>
      </c>
      <c r="C60" s="9"/>
      <c r="D60" s="9">
        <v>1</v>
      </c>
      <c r="E60" s="9"/>
      <c r="F60" s="9"/>
      <c r="G60" s="9"/>
      <c r="H60" s="9"/>
      <c r="I60" s="9"/>
      <c r="J60" s="9">
        <v>1</v>
      </c>
      <c r="K60" s="9">
        <v>10</v>
      </c>
      <c r="L60" s="9">
        <v>1</v>
      </c>
      <c r="M60" s="9">
        <v>2</v>
      </c>
      <c r="N60" s="9"/>
      <c r="O60" s="9">
        <v>1</v>
      </c>
      <c r="P60" s="9">
        <v>1</v>
      </c>
      <c r="Q60" s="9"/>
      <c r="R60" s="10">
        <f t="shared" si="4"/>
        <v>18</v>
      </c>
    </row>
    <row r="61" spans="1:18" ht="12.75" outlineLevel="1">
      <c r="A61" s="7" t="str">
        <f>+LISTIN!A61</f>
        <v>Halla Samuelsen</v>
      </c>
      <c r="B61" s="9"/>
      <c r="C61" s="9"/>
      <c r="D61" s="9"/>
      <c r="E61" s="9"/>
      <c r="F61" s="9"/>
      <c r="G61" s="9"/>
      <c r="H61" s="9"/>
      <c r="I61" s="9">
        <v>4</v>
      </c>
      <c r="J61" s="9"/>
      <c r="K61" s="9"/>
      <c r="L61" s="9"/>
      <c r="M61" s="9"/>
      <c r="N61" s="9"/>
      <c r="O61" s="9"/>
      <c r="P61" s="9"/>
      <c r="Q61" s="9"/>
      <c r="R61" s="10">
        <f t="shared" si="4"/>
        <v>4</v>
      </c>
    </row>
    <row r="62" spans="1:18" ht="12.75" outlineLevel="1">
      <c r="A62" s="7" t="str">
        <f>+LISTIN!A62</f>
        <v>Sjúrður Skaale</v>
      </c>
      <c r="B62" s="9">
        <v>21</v>
      </c>
      <c r="C62" s="9"/>
      <c r="D62" s="9">
        <v>36</v>
      </c>
      <c r="E62" s="9">
        <v>2</v>
      </c>
      <c r="F62" s="9">
        <v>4</v>
      </c>
      <c r="G62" s="9">
        <v>1</v>
      </c>
      <c r="H62" s="9">
        <v>63</v>
      </c>
      <c r="I62" s="9">
        <v>20</v>
      </c>
      <c r="J62" s="9">
        <v>1</v>
      </c>
      <c r="K62" s="9">
        <v>27</v>
      </c>
      <c r="L62" s="9">
        <v>7</v>
      </c>
      <c r="M62" s="9">
        <v>17</v>
      </c>
      <c r="N62" s="9">
        <v>3</v>
      </c>
      <c r="O62" s="9">
        <v>18</v>
      </c>
      <c r="P62" s="9">
        <v>20</v>
      </c>
      <c r="Q62" s="9">
        <v>18</v>
      </c>
      <c r="R62" s="10">
        <f t="shared" si="4"/>
        <v>258</v>
      </c>
    </row>
    <row r="63" spans="1:18" ht="12.75" outlineLevel="1">
      <c r="A63" s="7" t="str">
        <f>+LISTIN!A63</f>
        <v>Hans Pauli Strøm</v>
      </c>
      <c r="B63" s="9">
        <v>1</v>
      </c>
      <c r="C63" s="9"/>
      <c r="D63" s="9">
        <v>2</v>
      </c>
      <c r="E63" s="9"/>
      <c r="F63" s="9"/>
      <c r="G63" s="9"/>
      <c r="H63" s="9">
        <v>2</v>
      </c>
      <c r="I63" s="9"/>
      <c r="J63" s="9"/>
      <c r="K63" s="9"/>
      <c r="L63" s="9"/>
      <c r="M63" s="9"/>
      <c r="N63" s="9"/>
      <c r="O63" s="9">
        <v>1</v>
      </c>
      <c r="P63" s="9"/>
      <c r="Q63" s="9"/>
      <c r="R63" s="10">
        <f t="shared" si="4"/>
        <v>6</v>
      </c>
    </row>
    <row r="64" spans="1:18" ht="12.75" outlineLevel="1">
      <c r="A64" s="7" t="str">
        <f>+LISTIN!A64</f>
        <v>Mikkjal Sørensen</v>
      </c>
      <c r="B64" s="9"/>
      <c r="C64" s="9"/>
      <c r="D64" s="9"/>
      <c r="E64" s="9"/>
      <c r="F64" s="9"/>
      <c r="G64" s="9"/>
      <c r="H64" s="9"/>
      <c r="I64" s="9">
        <v>1</v>
      </c>
      <c r="J64" s="9"/>
      <c r="K64" s="9"/>
      <c r="L64" s="9"/>
      <c r="M64" s="9">
        <v>1</v>
      </c>
      <c r="N64" s="9"/>
      <c r="O64" s="9"/>
      <c r="P64" s="9"/>
      <c r="Q64" s="9"/>
      <c r="R64" s="10">
        <f t="shared" si="4"/>
        <v>2</v>
      </c>
    </row>
    <row r="65" spans="1:19" ht="12.75" outlineLevel="1">
      <c r="A65" s="7" t="str">
        <f>+LISTIN!A65</f>
        <v> 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0">
        <f t="shared" si="4"/>
        <v>0</v>
      </c>
      <c r="S65" s="16"/>
    </row>
    <row r="66" spans="1:19" ht="12.75" outlineLevel="1">
      <c r="A66" s="7" t="str">
        <f>+LISTIN!A66</f>
        <v> 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10">
        <f t="shared" si="4"/>
        <v>0</v>
      </c>
      <c r="S66" s="16"/>
    </row>
    <row r="67" spans="1:19" ht="12.75" outlineLevel="1">
      <c r="A67" s="7" t="str">
        <f>+LISTIN!A67</f>
        <v> 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>
        <f t="shared" si="4"/>
        <v>0</v>
      </c>
      <c r="S67" s="16"/>
    </row>
    <row r="68" spans="1:19" ht="12.75" outlineLevel="1">
      <c r="A68" s="7" t="str">
        <f>+LISTIN!A68</f>
        <v> 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0">
        <f>SUM(B68:Q68)</f>
        <v>0</v>
      </c>
      <c r="S68" s="16"/>
    </row>
    <row r="69" spans="1:19" ht="12.75" outlineLevel="1">
      <c r="A69" s="7" t="str">
        <f>+LISTIN!A69</f>
        <v> 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0">
        <f>SUM(B69:Q69)</f>
        <v>0</v>
      </c>
      <c r="S69" s="16"/>
    </row>
    <row r="70" spans="1:19" ht="12.75" outlineLevel="1">
      <c r="A70" s="7" t="str">
        <f>+LISTIN!A70</f>
        <v> 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10">
        <f>SUM(B70:Q70)</f>
        <v>0</v>
      </c>
      <c r="S70" s="16"/>
    </row>
    <row r="71" spans="1:19" ht="12.75" outlineLevel="1">
      <c r="A71" s="7" t="str">
        <f>+LISTIN!A71</f>
        <v> 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0">
        <f>SUM(B71:Q71)</f>
        <v>0</v>
      </c>
      <c r="S71" s="16"/>
    </row>
    <row r="72" spans="1:19" ht="12.75" outlineLevel="1">
      <c r="A72" s="7" t="str">
        <f>+LISTIN!A72</f>
        <v> 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10">
        <f>SUM(B72:Q72)</f>
        <v>0</v>
      </c>
      <c r="S72" s="16"/>
    </row>
    <row r="73" spans="1:20" s="16" customFormat="1" ht="12.75">
      <c r="A73" s="16" t="str">
        <f>+LISTIN!A73</f>
        <v>Listi C tils.</v>
      </c>
      <c r="B73" s="8">
        <f aca="true" t="shared" si="5" ref="B73:R73">SUM(B52:B72)</f>
        <v>60</v>
      </c>
      <c r="C73" s="8">
        <f t="shared" si="5"/>
        <v>5</v>
      </c>
      <c r="D73" s="8">
        <f t="shared" si="5"/>
        <v>98</v>
      </c>
      <c r="E73" s="8">
        <f t="shared" si="5"/>
        <v>5</v>
      </c>
      <c r="F73" s="8">
        <f t="shared" si="5"/>
        <v>7</v>
      </c>
      <c r="G73" s="8">
        <f t="shared" si="5"/>
        <v>4</v>
      </c>
      <c r="H73" s="8">
        <f t="shared" si="5"/>
        <v>133</v>
      </c>
      <c r="I73" s="8">
        <f t="shared" si="5"/>
        <v>82</v>
      </c>
      <c r="J73" s="8">
        <f t="shared" si="5"/>
        <v>4</v>
      </c>
      <c r="K73" s="8">
        <f t="shared" si="5"/>
        <v>90</v>
      </c>
      <c r="L73" s="8">
        <f t="shared" si="5"/>
        <v>12</v>
      </c>
      <c r="M73" s="8">
        <f t="shared" si="5"/>
        <v>39</v>
      </c>
      <c r="N73" s="8">
        <f t="shared" si="5"/>
        <v>9</v>
      </c>
      <c r="O73" s="8">
        <f t="shared" si="5"/>
        <v>71</v>
      </c>
      <c r="P73" s="8">
        <f t="shared" si="5"/>
        <v>51</v>
      </c>
      <c r="Q73" s="8">
        <f t="shared" si="5"/>
        <v>51</v>
      </c>
      <c r="R73" s="8">
        <f t="shared" si="5"/>
        <v>721</v>
      </c>
      <c r="T73" s="70"/>
    </row>
    <row r="74" spans="1:18" ht="12.75">
      <c r="A74" s="7">
        <f>+LISTIN!A74</f>
      </c>
      <c r="B74" s="12" t="s">
        <v>2</v>
      </c>
      <c r="C74" s="12" t="s">
        <v>2</v>
      </c>
      <c r="D74" s="12" t="s">
        <v>2</v>
      </c>
      <c r="E74" s="12" t="s">
        <v>2</v>
      </c>
      <c r="F74" s="12" t="s">
        <v>2</v>
      </c>
      <c r="G74" s="12" t="s">
        <v>2</v>
      </c>
      <c r="H74" s="12" t="s">
        <v>2</v>
      </c>
      <c r="I74" s="12" t="s">
        <v>2</v>
      </c>
      <c r="J74" s="12" t="s">
        <v>2</v>
      </c>
      <c r="K74" s="12" t="s">
        <v>2</v>
      </c>
      <c r="L74" s="12" t="s">
        <v>2</v>
      </c>
      <c r="M74" s="12" t="s">
        <v>2</v>
      </c>
      <c r="N74" s="12" t="s">
        <v>2</v>
      </c>
      <c r="O74" s="12" t="s">
        <v>2</v>
      </c>
      <c r="P74" s="12" t="s">
        <v>2</v>
      </c>
      <c r="Q74" s="12" t="s">
        <v>2</v>
      </c>
      <c r="R74" s="12" t="s">
        <v>2</v>
      </c>
    </row>
    <row r="75" spans="1:20" s="17" customFormat="1" ht="18">
      <c r="A75" s="17" t="str">
        <f>+LISTIN!A75</f>
        <v>D. Sjálvstýrisflokkurin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T75" s="69"/>
    </row>
    <row r="76" spans="1:18" ht="12.75" outlineLevel="1">
      <c r="A76" s="7" t="str">
        <f>+LISTIN!A76</f>
        <v>Listin</v>
      </c>
      <c r="B76" s="9">
        <v>1</v>
      </c>
      <c r="C76" s="9"/>
      <c r="D76" s="9">
        <v>1</v>
      </c>
      <c r="E76" s="9"/>
      <c r="F76" s="9"/>
      <c r="G76" s="9"/>
      <c r="H76" s="9">
        <v>1</v>
      </c>
      <c r="I76" s="9">
        <v>6</v>
      </c>
      <c r="J76" s="9"/>
      <c r="K76" s="9">
        <v>1</v>
      </c>
      <c r="L76" s="9"/>
      <c r="M76" s="9"/>
      <c r="N76" s="9"/>
      <c r="O76" s="9"/>
      <c r="P76" s="9">
        <v>3</v>
      </c>
      <c r="Q76" s="9">
        <v>1</v>
      </c>
      <c r="R76" s="10">
        <f>SUM(B76:Q76)</f>
        <v>14</v>
      </c>
    </row>
    <row r="77" spans="1:18" ht="12.75" outlineLevel="1">
      <c r="A77" s="7" t="str">
        <f>+LISTIN!A77</f>
        <v>Dávur í Dali</v>
      </c>
      <c r="B77" s="9"/>
      <c r="C77" s="9"/>
      <c r="D77" s="9">
        <v>4</v>
      </c>
      <c r="E77" s="9"/>
      <c r="F77" s="9">
        <v>1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0">
        <f>SUM(B77:Q77)</f>
        <v>5</v>
      </c>
    </row>
    <row r="78" spans="1:18" ht="12.75" outlineLevel="1">
      <c r="A78" s="7" t="str">
        <f>+LISTIN!A78</f>
        <v>Jóanes N. Dalsgaard</v>
      </c>
      <c r="B78" s="9">
        <v>1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10">
        <f>SUM(B78:Q78)</f>
        <v>1</v>
      </c>
    </row>
    <row r="79" spans="1:18" ht="12.75" outlineLevel="1">
      <c r="A79" s="7" t="str">
        <f>+LISTIN!A79</f>
        <v>Jan Asbjørnson Joensen</v>
      </c>
      <c r="B79" s="9"/>
      <c r="C79" s="9"/>
      <c r="D79" s="9"/>
      <c r="E79" s="9"/>
      <c r="F79" s="9"/>
      <c r="G79" s="9"/>
      <c r="H79" s="9">
        <v>2</v>
      </c>
      <c r="I79" s="9"/>
      <c r="J79" s="9"/>
      <c r="K79" s="9"/>
      <c r="L79" s="9"/>
      <c r="M79" s="9"/>
      <c r="N79" s="9"/>
      <c r="O79" s="9"/>
      <c r="P79" s="9"/>
      <c r="Q79" s="9"/>
      <c r="R79" s="10">
        <f>SUM(B79:Q79)</f>
        <v>2</v>
      </c>
    </row>
    <row r="80" spans="1:18" ht="12.75" outlineLevel="1">
      <c r="A80" s="7" t="str">
        <f>+LISTIN!A80</f>
        <v>Kristina Toftegaard Larsen</v>
      </c>
      <c r="B80" s="9"/>
      <c r="C80" s="9"/>
      <c r="D80" s="9">
        <v>14</v>
      </c>
      <c r="E80" s="9"/>
      <c r="F80" s="9"/>
      <c r="G80" s="9"/>
      <c r="H80" s="9">
        <v>2</v>
      </c>
      <c r="I80" s="9">
        <v>1</v>
      </c>
      <c r="J80" s="9"/>
      <c r="K80" s="9"/>
      <c r="L80" s="9"/>
      <c r="M80" s="9"/>
      <c r="N80" s="9"/>
      <c r="O80" s="9"/>
      <c r="P80" s="9">
        <v>3</v>
      </c>
      <c r="Q80" s="9">
        <v>1</v>
      </c>
      <c r="R80" s="10">
        <f aca="true" t="shared" si="6" ref="R80:R96">SUM(B80:Q80)</f>
        <v>21</v>
      </c>
    </row>
    <row r="81" spans="1:18" ht="12.75" outlineLevel="1">
      <c r="A81" s="7" t="str">
        <f>+LISTIN!A81</f>
        <v>Karl A. Olsen</v>
      </c>
      <c r="B81" s="9"/>
      <c r="C81" s="9"/>
      <c r="D81" s="9"/>
      <c r="E81" s="9"/>
      <c r="F81" s="9"/>
      <c r="G81" s="9"/>
      <c r="H81" s="9">
        <v>1</v>
      </c>
      <c r="I81" s="9"/>
      <c r="J81" s="9"/>
      <c r="K81" s="9"/>
      <c r="L81" s="9"/>
      <c r="M81" s="9"/>
      <c r="N81" s="9"/>
      <c r="O81" s="9">
        <v>1</v>
      </c>
      <c r="P81" s="9">
        <v>1</v>
      </c>
      <c r="Q81" s="9"/>
      <c r="R81" s="10">
        <f t="shared" si="6"/>
        <v>3</v>
      </c>
    </row>
    <row r="82" spans="1:18" ht="12.75" outlineLevel="1">
      <c r="A82" s="7" t="str">
        <f>+LISTIN!A82</f>
        <v>Kristina Winther Poulsen</v>
      </c>
      <c r="B82" s="9"/>
      <c r="C82" s="9"/>
      <c r="D82" s="9"/>
      <c r="E82" s="9"/>
      <c r="F82" s="9"/>
      <c r="G82" s="9"/>
      <c r="H82" s="9">
        <v>4</v>
      </c>
      <c r="I82" s="9"/>
      <c r="J82" s="9"/>
      <c r="K82" s="9">
        <v>1</v>
      </c>
      <c r="L82" s="9"/>
      <c r="M82" s="9">
        <v>2</v>
      </c>
      <c r="N82" s="9"/>
      <c r="O82" s="9"/>
      <c r="P82" s="9"/>
      <c r="Q82" s="9">
        <v>1</v>
      </c>
      <c r="R82" s="10">
        <f t="shared" si="6"/>
        <v>8</v>
      </c>
    </row>
    <row r="83" spans="1:18" ht="12.75" outlineLevel="1">
      <c r="A83" s="7" t="str">
        <f>+LISTIN!A83</f>
        <v>Kári á Rógvi</v>
      </c>
      <c r="B83" s="9">
        <v>1</v>
      </c>
      <c r="C83" s="9"/>
      <c r="D83" s="9">
        <v>3</v>
      </c>
      <c r="E83" s="9"/>
      <c r="F83" s="9"/>
      <c r="G83" s="9"/>
      <c r="H83" s="9">
        <v>6</v>
      </c>
      <c r="I83" s="9">
        <v>2</v>
      </c>
      <c r="J83" s="9"/>
      <c r="K83" s="9">
        <v>1</v>
      </c>
      <c r="L83" s="9"/>
      <c r="M83" s="9">
        <v>1</v>
      </c>
      <c r="N83" s="9"/>
      <c r="O83" s="9"/>
      <c r="P83" s="9">
        <v>1</v>
      </c>
      <c r="Q83" s="9">
        <v>1</v>
      </c>
      <c r="R83" s="10">
        <f t="shared" si="6"/>
        <v>16</v>
      </c>
    </row>
    <row r="84" spans="1:18" ht="12.75" outlineLevel="1">
      <c r="A84" s="7" t="str">
        <f>+LISTIN!A84</f>
        <v>Eileen Sandá</v>
      </c>
      <c r="B84" s="9"/>
      <c r="C84" s="9"/>
      <c r="D84" s="9"/>
      <c r="E84" s="9"/>
      <c r="F84" s="9"/>
      <c r="G84" s="9"/>
      <c r="H84" s="9">
        <v>1</v>
      </c>
      <c r="I84" s="9"/>
      <c r="J84" s="9"/>
      <c r="K84" s="9"/>
      <c r="L84" s="9"/>
      <c r="M84" s="9"/>
      <c r="N84" s="9"/>
      <c r="O84" s="9"/>
      <c r="P84" s="9"/>
      <c r="Q84" s="9"/>
      <c r="R84" s="10">
        <f t="shared" si="6"/>
        <v>1</v>
      </c>
    </row>
    <row r="85" spans="1:18" ht="12.75" outlineLevel="1">
      <c r="A85" s="7" t="str">
        <f>+LISTIN!A85</f>
        <v>Rúna Sivertsen</v>
      </c>
      <c r="B85" s="9"/>
      <c r="C85" s="9"/>
      <c r="D85" s="9">
        <v>1</v>
      </c>
      <c r="E85" s="9">
        <v>1</v>
      </c>
      <c r="F85" s="9"/>
      <c r="G85" s="9"/>
      <c r="H85" s="9">
        <v>7</v>
      </c>
      <c r="I85" s="9">
        <v>4</v>
      </c>
      <c r="J85" s="9"/>
      <c r="K85" s="9">
        <v>2</v>
      </c>
      <c r="L85" s="9">
        <v>1</v>
      </c>
      <c r="M85" s="9">
        <v>1</v>
      </c>
      <c r="N85" s="9"/>
      <c r="O85" s="9">
        <v>2</v>
      </c>
      <c r="P85" s="9">
        <v>1</v>
      </c>
      <c r="Q85" s="9"/>
      <c r="R85" s="10">
        <f t="shared" si="6"/>
        <v>20</v>
      </c>
    </row>
    <row r="86" spans="1:18" ht="12.75" outlineLevel="1">
      <c r="A86" s="7" t="str">
        <f>+LISTIN!A86</f>
        <v>Teitur Vágadal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10">
        <f t="shared" si="6"/>
        <v>0</v>
      </c>
    </row>
    <row r="87" spans="1:18" ht="12.75" outlineLevel="1">
      <c r="A87" s="7" t="str">
        <f>+LISTIN!A87</f>
        <v> 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10">
        <f t="shared" si="6"/>
        <v>0</v>
      </c>
    </row>
    <row r="88" spans="1:18" ht="12.75" outlineLevel="1">
      <c r="A88" s="7" t="str">
        <f>+LISTIN!A88</f>
        <v> 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10">
        <f t="shared" si="6"/>
        <v>0</v>
      </c>
    </row>
    <row r="89" spans="1:18" ht="12.75" outlineLevel="1">
      <c r="A89" s="7" t="str">
        <f>+LISTIN!A89</f>
        <v> 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10">
        <f t="shared" si="6"/>
        <v>0</v>
      </c>
    </row>
    <row r="90" spans="1:18" ht="12.75" outlineLevel="1">
      <c r="A90" s="7" t="str">
        <f>+LISTIN!A90</f>
        <v> 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10">
        <f t="shared" si="6"/>
        <v>0</v>
      </c>
    </row>
    <row r="91" spans="1:18" ht="12.75" outlineLevel="1">
      <c r="A91" s="7" t="str">
        <f>+LISTIN!A91</f>
        <v> 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>
        <f t="shared" si="6"/>
        <v>0</v>
      </c>
    </row>
    <row r="92" spans="1:18" ht="12.75" outlineLevel="1">
      <c r="A92" s="7" t="str">
        <f>+LISTIN!A92</f>
        <v> 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10">
        <f t="shared" si="6"/>
        <v>0</v>
      </c>
    </row>
    <row r="93" spans="1:18" ht="12.75" outlineLevel="1">
      <c r="A93" s="7" t="str">
        <f>+LISTIN!A93</f>
        <v> 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10">
        <f t="shared" si="6"/>
        <v>0</v>
      </c>
    </row>
    <row r="94" spans="1:18" ht="12.75" outlineLevel="1">
      <c r="A94" s="7" t="str">
        <f>+LISTIN!A94</f>
        <v> 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10">
        <f t="shared" si="6"/>
        <v>0</v>
      </c>
    </row>
    <row r="95" spans="1:18" ht="12.75" outlineLevel="1">
      <c r="A95" s="7" t="str">
        <f>+LISTIN!A95</f>
        <v> 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10">
        <f t="shared" si="6"/>
        <v>0</v>
      </c>
    </row>
    <row r="96" spans="1:18" ht="12.75" outlineLevel="1">
      <c r="A96" s="7" t="str">
        <f>+LISTIN!A96</f>
        <v> 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10">
        <f t="shared" si="6"/>
        <v>0</v>
      </c>
    </row>
    <row r="97" spans="1:20" s="16" customFormat="1" ht="12.75">
      <c r="A97" s="16" t="str">
        <f>+LISTIN!A97</f>
        <v>Listi D tils.</v>
      </c>
      <c r="B97" s="10">
        <f aca="true" t="shared" si="7" ref="B97:R97">SUM(B76:B96)</f>
        <v>3</v>
      </c>
      <c r="C97" s="10">
        <f t="shared" si="7"/>
        <v>0</v>
      </c>
      <c r="D97" s="10">
        <f t="shared" si="7"/>
        <v>23</v>
      </c>
      <c r="E97" s="10">
        <f t="shared" si="7"/>
        <v>1</v>
      </c>
      <c r="F97" s="10">
        <f t="shared" si="7"/>
        <v>1</v>
      </c>
      <c r="G97" s="10">
        <f t="shared" si="7"/>
        <v>0</v>
      </c>
      <c r="H97" s="10">
        <f t="shared" si="7"/>
        <v>24</v>
      </c>
      <c r="I97" s="10">
        <f t="shared" si="7"/>
        <v>13</v>
      </c>
      <c r="J97" s="10">
        <f t="shared" si="7"/>
        <v>0</v>
      </c>
      <c r="K97" s="10">
        <f t="shared" si="7"/>
        <v>5</v>
      </c>
      <c r="L97" s="10">
        <f t="shared" si="7"/>
        <v>1</v>
      </c>
      <c r="M97" s="10">
        <f t="shared" si="7"/>
        <v>4</v>
      </c>
      <c r="N97" s="10">
        <f t="shared" si="7"/>
        <v>0</v>
      </c>
      <c r="O97" s="10">
        <f t="shared" si="7"/>
        <v>3</v>
      </c>
      <c r="P97" s="10">
        <f t="shared" si="7"/>
        <v>9</v>
      </c>
      <c r="Q97" s="10">
        <f t="shared" si="7"/>
        <v>4</v>
      </c>
      <c r="R97" s="10">
        <f t="shared" si="7"/>
        <v>91</v>
      </c>
      <c r="T97" s="70"/>
    </row>
    <row r="98" spans="1:18" ht="12.75">
      <c r="A98" s="7">
        <f>+LISTIN!A98</f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0"/>
    </row>
    <row r="99" spans="1:20" s="17" customFormat="1" ht="18">
      <c r="A99" s="17" t="str">
        <f>+LISTIN!A99</f>
        <v>E. Tjóðveldi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T99" s="69"/>
    </row>
    <row r="100" spans="1:18" ht="12.75" outlineLevel="1">
      <c r="A100" s="7" t="str">
        <f>+LISTIN!A100</f>
        <v>Listin</v>
      </c>
      <c r="B100" s="9">
        <v>1</v>
      </c>
      <c r="C100" s="9"/>
      <c r="D100" s="9">
        <v>8</v>
      </c>
      <c r="E100" s="9"/>
      <c r="F100" s="9">
        <v>3</v>
      </c>
      <c r="G100" s="9">
        <v>2</v>
      </c>
      <c r="H100" s="9">
        <v>5</v>
      </c>
      <c r="I100" s="9">
        <v>3</v>
      </c>
      <c r="J100" s="9">
        <v>1</v>
      </c>
      <c r="K100" s="9">
        <v>2</v>
      </c>
      <c r="L100" s="9"/>
      <c r="M100" s="9">
        <v>2</v>
      </c>
      <c r="N100" s="9"/>
      <c r="O100" s="9">
        <v>5</v>
      </c>
      <c r="P100" s="9">
        <v>2</v>
      </c>
      <c r="Q100" s="9">
        <v>2</v>
      </c>
      <c r="R100" s="10">
        <f aca="true" t="shared" si="8" ref="R100:R118">SUM(B100:Q100)</f>
        <v>36</v>
      </c>
    </row>
    <row r="101" spans="1:18" ht="12.75" outlineLevel="1">
      <c r="A101" s="7" t="str">
        <f>+LISTIN!A101</f>
        <v>Gunnvør Balle</v>
      </c>
      <c r="B101" s="9"/>
      <c r="C101" s="9"/>
      <c r="D101" s="9">
        <v>6</v>
      </c>
      <c r="E101" s="9">
        <v>2</v>
      </c>
      <c r="F101" s="9"/>
      <c r="G101" s="9"/>
      <c r="H101" s="9">
        <v>3</v>
      </c>
      <c r="I101" s="9">
        <v>2</v>
      </c>
      <c r="J101" s="9"/>
      <c r="K101" s="9"/>
      <c r="L101" s="9"/>
      <c r="M101" s="9">
        <v>1</v>
      </c>
      <c r="N101" s="9"/>
      <c r="O101" s="9">
        <v>2</v>
      </c>
      <c r="P101" s="9"/>
      <c r="Q101" s="9">
        <v>4</v>
      </c>
      <c r="R101" s="10">
        <f t="shared" si="8"/>
        <v>20</v>
      </c>
    </row>
    <row r="102" spans="1:18" ht="12.75" outlineLevel="1">
      <c r="A102" s="7" t="str">
        <f>+LISTIN!A102</f>
        <v>Jógvan Arnason Djurhuus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>
        <v>1</v>
      </c>
      <c r="N102" s="9"/>
      <c r="O102" s="9"/>
      <c r="P102" s="9"/>
      <c r="Q102" s="9"/>
      <c r="R102" s="10">
        <f t="shared" si="8"/>
        <v>1</v>
      </c>
    </row>
    <row r="103" spans="1:18" ht="12.75" outlineLevel="1">
      <c r="A103" s="7" t="str">
        <f>+LISTIN!A103</f>
        <v>Annita á Fríðriksmørk</v>
      </c>
      <c r="B103" s="9">
        <v>3</v>
      </c>
      <c r="C103" s="9"/>
      <c r="D103" s="9">
        <v>5</v>
      </c>
      <c r="E103" s="9"/>
      <c r="F103" s="9"/>
      <c r="G103" s="9">
        <v>1</v>
      </c>
      <c r="H103" s="9">
        <v>6</v>
      </c>
      <c r="I103" s="9">
        <v>6</v>
      </c>
      <c r="J103" s="9"/>
      <c r="K103" s="9">
        <v>1</v>
      </c>
      <c r="L103" s="9">
        <v>1</v>
      </c>
      <c r="M103" s="9"/>
      <c r="N103" s="9"/>
      <c r="O103" s="9">
        <v>11</v>
      </c>
      <c r="P103" s="9">
        <v>11</v>
      </c>
      <c r="Q103" s="9">
        <v>4</v>
      </c>
      <c r="R103" s="10">
        <f t="shared" si="8"/>
        <v>49</v>
      </c>
    </row>
    <row r="104" spans="1:19" ht="12.75" outlineLevel="1">
      <c r="A104" s="7" t="str">
        <f>+LISTIN!A104</f>
        <v>Heini O. Heinesen</v>
      </c>
      <c r="B104" s="9"/>
      <c r="C104" s="9"/>
      <c r="D104" s="9">
        <v>6</v>
      </c>
      <c r="E104" s="9">
        <v>1</v>
      </c>
      <c r="F104" s="9"/>
      <c r="G104" s="9"/>
      <c r="H104" s="9">
        <v>6</v>
      </c>
      <c r="I104" s="9"/>
      <c r="J104" s="9">
        <v>1</v>
      </c>
      <c r="K104" s="9"/>
      <c r="L104" s="9"/>
      <c r="M104" s="9"/>
      <c r="N104" s="9"/>
      <c r="O104" s="9"/>
      <c r="P104" s="9"/>
      <c r="Q104" s="9"/>
      <c r="R104" s="10">
        <f t="shared" si="8"/>
        <v>14</v>
      </c>
      <c r="S104" s="16"/>
    </row>
    <row r="105" spans="1:19" ht="12.75" outlineLevel="1">
      <c r="A105" s="7" t="str">
        <f>+LISTIN!A105</f>
        <v>Heini Holm</v>
      </c>
      <c r="B105" s="9"/>
      <c r="C105" s="9"/>
      <c r="D105" s="9"/>
      <c r="E105" s="9">
        <v>1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10">
        <f t="shared" si="8"/>
        <v>1</v>
      </c>
      <c r="S105" s="16"/>
    </row>
    <row r="106" spans="1:18" ht="12.75" outlineLevel="1">
      <c r="A106" s="7" t="str">
        <f>+LISTIN!A106</f>
        <v>Høgni Hoydal</v>
      </c>
      <c r="B106" s="9">
        <v>29</v>
      </c>
      <c r="C106" s="9"/>
      <c r="D106" s="9">
        <v>51</v>
      </c>
      <c r="E106" s="9">
        <v>2</v>
      </c>
      <c r="F106" s="9">
        <v>2</v>
      </c>
      <c r="G106" s="9">
        <v>5</v>
      </c>
      <c r="H106" s="9">
        <v>59</v>
      </c>
      <c r="I106" s="9">
        <v>28</v>
      </c>
      <c r="J106" s="9"/>
      <c r="K106" s="9">
        <v>34</v>
      </c>
      <c r="L106" s="9">
        <v>6</v>
      </c>
      <c r="M106" s="9">
        <v>10</v>
      </c>
      <c r="N106" s="9">
        <v>1</v>
      </c>
      <c r="O106" s="9">
        <v>14</v>
      </c>
      <c r="P106" s="9">
        <v>20</v>
      </c>
      <c r="Q106" s="9">
        <v>20</v>
      </c>
      <c r="R106" s="10">
        <f t="shared" si="8"/>
        <v>281</v>
      </c>
    </row>
    <row r="107" spans="1:18" ht="12.75" outlineLevel="1">
      <c r="A107" s="7" t="str">
        <f>+LISTIN!A107</f>
        <v>Bergtóra Høgnadóttir</v>
      </c>
      <c r="B107" s="9"/>
      <c r="C107" s="9"/>
      <c r="D107" s="9"/>
      <c r="E107" s="9"/>
      <c r="F107" s="9"/>
      <c r="G107" s="9"/>
      <c r="H107" s="9"/>
      <c r="I107" s="9">
        <v>2</v>
      </c>
      <c r="J107" s="9"/>
      <c r="K107" s="9">
        <v>2</v>
      </c>
      <c r="L107" s="9"/>
      <c r="M107" s="9"/>
      <c r="N107" s="9"/>
      <c r="O107" s="9"/>
      <c r="P107" s="9">
        <v>1</v>
      </c>
      <c r="Q107" s="9"/>
      <c r="R107" s="10">
        <f t="shared" si="8"/>
        <v>5</v>
      </c>
    </row>
    <row r="108" spans="1:18" ht="12.75" outlineLevel="1">
      <c r="A108" s="7" t="str">
        <f>+LISTIN!A108</f>
        <v>Tórbjørn Jacobsen</v>
      </c>
      <c r="B108" s="9">
        <v>1</v>
      </c>
      <c r="C108" s="9"/>
      <c r="D108" s="9">
        <v>4</v>
      </c>
      <c r="E108" s="9">
        <v>3</v>
      </c>
      <c r="F108" s="9"/>
      <c r="G108" s="9">
        <v>1</v>
      </c>
      <c r="H108" s="9">
        <v>31</v>
      </c>
      <c r="I108" s="9">
        <v>16</v>
      </c>
      <c r="J108" s="9"/>
      <c r="K108" s="9">
        <v>7</v>
      </c>
      <c r="L108" s="9"/>
      <c r="M108" s="9">
        <v>2</v>
      </c>
      <c r="N108" s="9">
        <v>2</v>
      </c>
      <c r="O108" s="9">
        <v>5</v>
      </c>
      <c r="P108" s="9">
        <v>9</v>
      </c>
      <c r="Q108" s="9">
        <v>9</v>
      </c>
      <c r="R108" s="10">
        <f t="shared" si="8"/>
        <v>90</v>
      </c>
    </row>
    <row r="109" spans="1:18" ht="12.75" outlineLevel="1">
      <c r="A109" s="7" t="str">
        <f>+LISTIN!A109</f>
        <v>Óluva Klettskarð</v>
      </c>
      <c r="B109" s="9">
        <v>1</v>
      </c>
      <c r="C109" s="9"/>
      <c r="D109" s="9">
        <v>6</v>
      </c>
      <c r="E109" s="9"/>
      <c r="F109" s="9"/>
      <c r="G109" s="9"/>
      <c r="H109" s="9">
        <v>7</v>
      </c>
      <c r="I109" s="9">
        <v>3</v>
      </c>
      <c r="J109" s="9"/>
      <c r="K109" s="9">
        <v>6</v>
      </c>
      <c r="L109" s="9">
        <v>1</v>
      </c>
      <c r="M109" s="9">
        <v>2</v>
      </c>
      <c r="N109" s="9"/>
      <c r="O109" s="9">
        <v>1</v>
      </c>
      <c r="P109" s="9">
        <v>1</v>
      </c>
      <c r="Q109" s="9"/>
      <c r="R109" s="10">
        <f t="shared" si="8"/>
        <v>28</v>
      </c>
    </row>
    <row r="110" spans="1:18" ht="12.75" outlineLevel="1">
      <c r="A110" s="7" t="str">
        <f>+LISTIN!A110</f>
        <v>Jóhann Lützen</v>
      </c>
      <c r="B110" s="9">
        <v>28</v>
      </c>
      <c r="C110" s="9"/>
      <c r="D110" s="9">
        <v>4</v>
      </c>
      <c r="E110" s="9"/>
      <c r="F110" s="9"/>
      <c r="G110" s="9"/>
      <c r="H110" s="9">
        <v>1</v>
      </c>
      <c r="I110" s="9">
        <v>1</v>
      </c>
      <c r="J110" s="9"/>
      <c r="K110" s="9"/>
      <c r="L110" s="9"/>
      <c r="M110" s="9">
        <v>1</v>
      </c>
      <c r="N110" s="9"/>
      <c r="O110" s="9"/>
      <c r="P110" s="9">
        <v>2</v>
      </c>
      <c r="Q110" s="9"/>
      <c r="R110" s="10">
        <f t="shared" si="8"/>
        <v>37</v>
      </c>
    </row>
    <row r="111" spans="1:18" ht="12.75" outlineLevel="1">
      <c r="A111" s="7" t="str">
        <f>+LISTIN!A111</f>
        <v>Arni Nielsen</v>
      </c>
      <c r="B111" s="9"/>
      <c r="C111" s="9"/>
      <c r="D111" s="9"/>
      <c r="E111" s="9"/>
      <c r="F111" s="9"/>
      <c r="G111" s="9"/>
      <c r="H111" s="9"/>
      <c r="I111" s="9"/>
      <c r="J111" s="9"/>
      <c r="K111" s="9">
        <v>1</v>
      </c>
      <c r="L111" s="9"/>
      <c r="M111" s="9"/>
      <c r="N111" s="9"/>
      <c r="O111" s="9"/>
      <c r="P111" s="9"/>
      <c r="Q111" s="9"/>
      <c r="R111" s="10">
        <f t="shared" si="8"/>
        <v>1</v>
      </c>
    </row>
    <row r="112" spans="1:18" ht="12.75" outlineLevel="1">
      <c r="A112" s="7" t="str">
        <f>+LISTIN!A112</f>
        <v>Hergeir Nielsen</v>
      </c>
      <c r="B112" s="9"/>
      <c r="C112" s="9"/>
      <c r="D112" s="9">
        <v>1</v>
      </c>
      <c r="E112" s="9"/>
      <c r="F112" s="9"/>
      <c r="G112" s="9"/>
      <c r="H112" s="9">
        <v>3</v>
      </c>
      <c r="I112" s="9"/>
      <c r="J112" s="9"/>
      <c r="K112" s="9"/>
      <c r="L112" s="9"/>
      <c r="M112" s="9"/>
      <c r="N112" s="9">
        <v>2</v>
      </c>
      <c r="O112" s="9"/>
      <c r="P112" s="9"/>
      <c r="Q112" s="9"/>
      <c r="R112" s="10">
        <f t="shared" si="8"/>
        <v>6</v>
      </c>
    </row>
    <row r="113" spans="1:18" ht="12.75" outlineLevel="1">
      <c r="A113" s="7" t="str">
        <f>+LISTIN!A113</f>
        <v>Margretha Nónklett</v>
      </c>
      <c r="B113" s="9">
        <v>1</v>
      </c>
      <c r="C113" s="9"/>
      <c r="D113" s="9">
        <v>5</v>
      </c>
      <c r="E113" s="9"/>
      <c r="F113" s="9"/>
      <c r="G113" s="9"/>
      <c r="H113" s="9">
        <v>34</v>
      </c>
      <c r="I113" s="9">
        <v>2</v>
      </c>
      <c r="J113" s="9"/>
      <c r="K113" s="9">
        <v>2</v>
      </c>
      <c r="L113" s="9"/>
      <c r="M113" s="9"/>
      <c r="N113" s="9"/>
      <c r="O113" s="9"/>
      <c r="P113" s="9"/>
      <c r="Q113" s="9">
        <v>10</v>
      </c>
      <c r="R113" s="10">
        <f t="shared" si="8"/>
        <v>54</v>
      </c>
    </row>
    <row r="114" spans="1:18" ht="12.75" outlineLevel="1">
      <c r="A114" s="7" t="str">
        <f>+LISTIN!A114</f>
        <v>Ingolf Olsen</v>
      </c>
      <c r="B114" s="9">
        <v>1</v>
      </c>
      <c r="C114" s="9"/>
      <c r="D114" s="9">
        <v>13</v>
      </c>
      <c r="E114" s="9"/>
      <c r="F114" s="9"/>
      <c r="G114" s="9"/>
      <c r="H114" s="9">
        <v>17</v>
      </c>
      <c r="I114" s="9">
        <v>1</v>
      </c>
      <c r="J114" s="9"/>
      <c r="K114" s="9">
        <v>1</v>
      </c>
      <c r="L114" s="9"/>
      <c r="M114" s="9"/>
      <c r="N114" s="9"/>
      <c r="O114" s="9">
        <v>1</v>
      </c>
      <c r="P114" s="9">
        <v>5</v>
      </c>
      <c r="Q114" s="9">
        <v>14</v>
      </c>
      <c r="R114" s="10">
        <f t="shared" si="8"/>
        <v>53</v>
      </c>
    </row>
    <row r="115" spans="1:18" ht="12.75" outlineLevel="1">
      <c r="A115" s="7" t="str">
        <f>+LISTIN!A115</f>
        <v>Hermann Oskarsson</v>
      </c>
      <c r="B115" s="9"/>
      <c r="C115" s="9">
        <v>1</v>
      </c>
      <c r="D115" s="9">
        <v>4</v>
      </c>
      <c r="E115" s="9"/>
      <c r="F115" s="9"/>
      <c r="G115" s="9"/>
      <c r="H115" s="9">
        <v>1</v>
      </c>
      <c r="I115" s="9"/>
      <c r="J115" s="9"/>
      <c r="K115" s="9">
        <v>1</v>
      </c>
      <c r="L115" s="9"/>
      <c r="M115" s="9">
        <v>1</v>
      </c>
      <c r="N115" s="9"/>
      <c r="O115" s="9">
        <v>1</v>
      </c>
      <c r="P115" s="9"/>
      <c r="Q115" s="9"/>
      <c r="R115" s="10">
        <f t="shared" si="8"/>
        <v>9</v>
      </c>
    </row>
    <row r="116" spans="1:18" ht="12.75" outlineLevel="1">
      <c r="A116" s="7" t="str">
        <f>+LISTIN!A116</f>
        <v>Páll á Reynatúgvu</v>
      </c>
      <c r="B116" s="9"/>
      <c r="C116" s="9"/>
      <c r="D116" s="9"/>
      <c r="E116" s="9"/>
      <c r="F116" s="9"/>
      <c r="G116" s="9"/>
      <c r="H116" s="9">
        <v>1</v>
      </c>
      <c r="I116" s="9"/>
      <c r="J116" s="9"/>
      <c r="K116" s="9"/>
      <c r="L116" s="9">
        <v>1</v>
      </c>
      <c r="M116" s="9">
        <v>2</v>
      </c>
      <c r="N116" s="9"/>
      <c r="O116" s="9"/>
      <c r="P116" s="9"/>
      <c r="Q116" s="9">
        <v>1</v>
      </c>
      <c r="R116" s="10">
        <f t="shared" si="8"/>
        <v>5</v>
      </c>
    </row>
    <row r="117" spans="1:18" ht="12.75" outlineLevel="1">
      <c r="A117" s="7" t="str">
        <f>+LISTIN!A117</f>
        <v>Bjørt Samuelsen</v>
      </c>
      <c r="B117" s="9">
        <v>5</v>
      </c>
      <c r="C117" s="9"/>
      <c r="D117" s="9">
        <v>4</v>
      </c>
      <c r="E117" s="9"/>
      <c r="F117" s="9"/>
      <c r="G117" s="9"/>
      <c r="H117" s="9">
        <v>6</v>
      </c>
      <c r="I117" s="9">
        <v>5</v>
      </c>
      <c r="J117" s="9"/>
      <c r="K117" s="9">
        <v>7</v>
      </c>
      <c r="L117" s="9">
        <v>3</v>
      </c>
      <c r="M117" s="9">
        <v>4</v>
      </c>
      <c r="N117" s="9">
        <v>1</v>
      </c>
      <c r="O117" s="9">
        <v>2</v>
      </c>
      <c r="P117" s="9">
        <v>1</v>
      </c>
      <c r="Q117" s="9">
        <v>1</v>
      </c>
      <c r="R117" s="10">
        <f t="shared" si="8"/>
        <v>39</v>
      </c>
    </row>
    <row r="118" spans="1:18" ht="12.75" outlineLevel="1">
      <c r="A118" s="7" t="str">
        <f>+LISTIN!A118</f>
        <v>Sirið Steinberg</v>
      </c>
      <c r="B118" s="9">
        <v>1</v>
      </c>
      <c r="C118" s="9"/>
      <c r="D118" s="9">
        <v>1</v>
      </c>
      <c r="E118" s="9"/>
      <c r="F118" s="9"/>
      <c r="G118" s="9"/>
      <c r="H118" s="9"/>
      <c r="I118" s="9"/>
      <c r="J118" s="9"/>
      <c r="K118" s="9">
        <v>2</v>
      </c>
      <c r="L118" s="9"/>
      <c r="M118" s="9">
        <v>1</v>
      </c>
      <c r="N118" s="9"/>
      <c r="O118" s="9">
        <v>1</v>
      </c>
      <c r="P118" s="9">
        <v>1</v>
      </c>
      <c r="Q118" s="9"/>
      <c r="R118" s="10">
        <f t="shared" si="8"/>
        <v>7</v>
      </c>
    </row>
    <row r="119" spans="1:18" ht="12.75" outlineLevel="1">
      <c r="A119" s="7" t="str">
        <f>+LISTIN!A119</f>
        <v>Jenus í Trøðini</v>
      </c>
      <c r="B119" s="9">
        <v>1</v>
      </c>
      <c r="C119" s="9"/>
      <c r="D119" s="9">
        <v>1</v>
      </c>
      <c r="E119" s="9"/>
      <c r="F119" s="9"/>
      <c r="G119" s="9"/>
      <c r="H119" s="9"/>
      <c r="I119" s="9">
        <v>1</v>
      </c>
      <c r="J119" s="9"/>
      <c r="K119" s="9"/>
      <c r="L119" s="9"/>
      <c r="M119" s="9">
        <v>2</v>
      </c>
      <c r="N119" s="9"/>
      <c r="O119" s="9"/>
      <c r="P119" s="9">
        <v>1</v>
      </c>
      <c r="Q119" s="9"/>
      <c r="R119" s="10">
        <f>SUM(B119:Q119)</f>
        <v>6</v>
      </c>
    </row>
    <row r="120" spans="1:18" ht="12.75" outlineLevel="1">
      <c r="A120" s="7" t="str">
        <f>+LISTIN!A120</f>
        <v> 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10">
        <f>SUM(B120:Q120)</f>
        <v>0</v>
      </c>
    </row>
    <row r="121" spans="1:20" s="16" customFormat="1" ht="12.75">
      <c r="A121" s="16" t="str">
        <f>+LISTIN!A121</f>
        <v>Listi E tils.</v>
      </c>
      <c r="B121" s="10">
        <f aca="true" t="shared" si="9" ref="B121:R121">SUM(B100:B120)</f>
        <v>72</v>
      </c>
      <c r="C121" s="10">
        <f t="shared" si="9"/>
        <v>1</v>
      </c>
      <c r="D121" s="10">
        <f t="shared" si="9"/>
        <v>119</v>
      </c>
      <c r="E121" s="10">
        <f t="shared" si="9"/>
        <v>9</v>
      </c>
      <c r="F121" s="10">
        <f t="shared" si="9"/>
        <v>5</v>
      </c>
      <c r="G121" s="10">
        <f t="shared" si="9"/>
        <v>9</v>
      </c>
      <c r="H121" s="10">
        <f t="shared" si="9"/>
        <v>180</v>
      </c>
      <c r="I121" s="10">
        <f t="shared" si="9"/>
        <v>70</v>
      </c>
      <c r="J121" s="10">
        <f t="shared" si="9"/>
        <v>2</v>
      </c>
      <c r="K121" s="10">
        <f t="shared" si="9"/>
        <v>66</v>
      </c>
      <c r="L121" s="10">
        <f t="shared" si="9"/>
        <v>12</v>
      </c>
      <c r="M121" s="10">
        <f t="shared" si="9"/>
        <v>29</v>
      </c>
      <c r="N121" s="10">
        <f t="shared" si="9"/>
        <v>6</v>
      </c>
      <c r="O121" s="10">
        <f t="shared" si="9"/>
        <v>43</v>
      </c>
      <c r="P121" s="10">
        <f t="shared" si="9"/>
        <v>54</v>
      </c>
      <c r="Q121" s="10">
        <f t="shared" si="9"/>
        <v>65</v>
      </c>
      <c r="R121" s="10">
        <f t="shared" si="9"/>
        <v>742</v>
      </c>
      <c r="T121" s="70"/>
    </row>
    <row r="122" spans="1:18" ht="12.75">
      <c r="A122" s="7">
        <f>+LISTIN!A122</f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0"/>
    </row>
    <row r="123" spans="1:18" ht="18">
      <c r="A123" s="17" t="str">
        <f>+LISTIN!A123</f>
        <v>H. Miðflokkurin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0"/>
    </row>
    <row r="124" spans="1:20" s="17" customFormat="1" ht="12.75" customHeight="1">
      <c r="A124" s="7" t="str">
        <f>+LISTIN!A124</f>
        <v>Listin</v>
      </c>
      <c r="B124" s="9">
        <v>2</v>
      </c>
      <c r="C124" s="9"/>
      <c r="D124" s="9">
        <v>1</v>
      </c>
      <c r="E124" s="9"/>
      <c r="F124" s="9"/>
      <c r="G124" s="9"/>
      <c r="H124" s="9">
        <v>5</v>
      </c>
      <c r="I124" s="9">
        <v>5</v>
      </c>
      <c r="J124" s="9"/>
      <c r="K124" s="9">
        <v>2</v>
      </c>
      <c r="L124" s="9"/>
      <c r="M124" s="9"/>
      <c r="N124" s="9"/>
      <c r="O124" s="9"/>
      <c r="P124" s="9">
        <v>2</v>
      </c>
      <c r="Q124" s="9">
        <v>4</v>
      </c>
      <c r="R124" s="10">
        <f aca="true" t="shared" si="10" ref="R124:R145">SUM(B124:Q124)</f>
        <v>21</v>
      </c>
      <c r="T124" s="69"/>
    </row>
    <row r="125" spans="1:20" s="17" customFormat="1" ht="12.75" customHeight="1">
      <c r="A125" s="7" t="str">
        <f>+LISTIN!A125</f>
        <v>Karsten Hansen</v>
      </c>
      <c r="B125" s="9">
        <v>5</v>
      </c>
      <c r="C125" s="9"/>
      <c r="D125" s="9">
        <v>2</v>
      </c>
      <c r="E125" s="9"/>
      <c r="F125" s="9"/>
      <c r="G125" s="9"/>
      <c r="H125" s="9">
        <v>7</v>
      </c>
      <c r="I125" s="9">
        <v>2</v>
      </c>
      <c r="J125" s="9"/>
      <c r="K125" s="9">
        <v>13</v>
      </c>
      <c r="L125" s="9"/>
      <c r="M125" s="9"/>
      <c r="N125" s="9">
        <v>1</v>
      </c>
      <c r="O125" s="9">
        <v>4</v>
      </c>
      <c r="P125" s="9">
        <v>6</v>
      </c>
      <c r="Q125" s="9">
        <v>2</v>
      </c>
      <c r="R125" s="10">
        <f>SUM(B125:Q125)</f>
        <v>42</v>
      </c>
      <c r="S125" s="7"/>
      <c r="T125" s="71"/>
    </row>
    <row r="126" spans="1:18" ht="12.75">
      <c r="A126" s="7" t="str">
        <f>+LISTIN!A126</f>
        <v>Mia av Kák Joensen</v>
      </c>
      <c r="B126" s="9"/>
      <c r="C126" s="9"/>
      <c r="D126" s="9">
        <v>1</v>
      </c>
      <c r="E126" s="9"/>
      <c r="F126" s="9"/>
      <c r="G126" s="9"/>
      <c r="H126" s="9">
        <v>1</v>
      </c>
      <c r="I126" s="9"/>
      <c r="J126" s="9"/>
      <c r="K126" s="9"/>
      <c r="L126" s="9"/>
      <c r="M126" s="9"/>
      <c r="N126" s="9"/>
      <c r="O126" s="9">
        <v>1</v>
      </c>
      <c r="P126" s="9"/>
      <c r="Q126" s="9">
        <v>1</v>
      </c>
      <c r="R126" s="10">
        <f t="shared" si="10"/>
        <v>4</v>
      </c>
    </row>
    <row r="127" spans="1:18" ht="12.75">
      <c r="A127" s="7" t="str">
        <f>+LISTIN!A127</f>
        <v>Bill Justinussen</v>
      </c>
      <c r="B127" s="9">
        <v>1</v>
      </c>
      <c r="C127" s="9"/>
      <c r="D127" s="9">
        <v>6</v>
      </c>
      <c r="E127" s="9"/>
      <c r="F127" s="9">
        <v>4</v>
      </c>
      <c r="G127" s="9"/>
      <c r="H127" s="9">
        <v>70</v>
      </c>
      <c r="I127" s="9">
        <v>19</v>
      </c>
      <c r="J127" s="9">
        <v>1</v>
      </c>
      <c r="K127" s="9">
        <v>3</v>
      </c>
      <c r="L127" s="9"/>
      <c r="M127" s="9"/>
      <c r="N127" s="9">
        <v>4</v>
      </c>
      <c r="O127" s="9">
        <v>11</v>
      </c>
      <c r="P127" s="9">
        <v>10</v>
      </c>
      <c r="Q127" s="9">
        <v>14</v>
      </c>
      <c r="R127" s="10">
        <f t="shared" si="10"/>
        <v>143</v>
      </c>
    </row>
    <row r="128" spans="1:18" ht="12.75">
      <c r="A128" s="7" t="str">
        <f>+LISTIN!A128</f>
        <v>Karin Oddsdóttir Lamhauge</v>
      </c>
      <c r="B128" s="9"/>
      <c r="C128" s="9"/>
      <c r="D128" s="9"/>
      <c r="E128" s="9"/>
      <c r="F128" s="9"/>
      <c r="G128" s="9"/>
      <c r="H128" s="9">
        <v>7</v>
      </c>
      <c r="I128" s="9">
        <v>1</v>
      </c>
      <c r="J128" s="9"/>
      <c r="K128" s="9">
        <v>1</v>
      </c>
      <c r="L128" s="9">
        <v>1</v>
      </c>
      <c r="M128" s="9"/>
      <c r="N128" s="9"/>
      <c r="O128" s="9"/>
      <c r="P128" s="9"/>
      <c r="Q128" s="9">
        <v>3</v>
      </c>
      <c r="R128" s="10">
        <f t="shared" si="10"/>
        <v>13</v>
      </c>
    </row>
    <row r="129" spans="1:18" ht="12.75">
      <c r="A129" s="7" t="str">
        <f>+LISTIN!A129</f>
        <v>Jenis av Rana</v>
      </c>
      <c r="B129" s="9">
        <v>4</v>
      </c>
      <c r="C129" s="9"/>
      <c r="D129" s="9">
        <v>5</v>
      </c>
      <c r="E129" s="9"/>
      <c r="F129" s="9"/>
      <c r="G129" s="9"/>
      <c r="H129" s="9">
        <v>13</v>
      </c>
      <c r="I129" s="9">
        <v>6</v>
      </c>
      <c r="J129" s="9"/>
      <c r="K129" s="9">
        <v>7</v>
      </c>
      <c r="L129" s="9"/>
      <c r="M129" s="9">
        <v>2</v>
      </c>
      <c r="N129" s="9"/>
      <c r="O129" s="9">
        <v>3</v>
      </c>
      <c r="P129" s="9">
        <v>4</v>
      </c>
      <c r="Q129" s="9">
        <v>3</v>
      </c>
      <c r="R129" s="10">
        <f t="shared" si="10"/>
        <v>47</v>
      </c>
    </row>
    <row r="130" spans="1:18" ht="12.75">
      <c r="A130" s="7" t="str">
        <f>+LISTIN!A130</f>
        <v> 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10">
        <f t="shared" si="10"/>
        <v>0</v>
      </c>
    </row>
    <row r="131" spans="1:18" ht="12.75">
      <c r="A131" s="7" t="str">
        <f>+LISTIN!A131</f>
        <v> 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>
        <f t="shared" si="10"/>
        <v>0</v>
      </c>
    </row>
    <row r="132" spans="1:18" ht="12.75">
      <c r="A132" s="7" t="str">
        <f>+LISTIN!A132</f>
        <v> 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10">
        <f t="shared" si="10"/>
        <v>0</v>
      </c>
    </row>
    <row r="133" spans="1:18" ht="12.75">
      <c r="A133" s="7" t="str">
        <f>+LISTIN!A133</f>
        <v> 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10">
        <f t="shared" si="10"/>
        <v>0</v>
      </c>
    </row>
    <row r="134" spans="1:18" ht="12.75">
      <c r="A134" s="7" t="str">
        <f>+LISTIN!A134</f>
        <v> 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10">
        <f t="shared" si="10"/>
        <v>0</v>
      </c>
    </row>
    <row r="135" spans="1:18" ht="12.75">
      <c r="A135" s="7" t="str">
        <f>+LISTIN!A135</f>
        <v> 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10">
        <f t="shared" si="10"/>
        <v>0</v>
      </c>
    </row>
    <row r="136" spans="1:18" ht="12.75">
      <c r="A136" s="7" t="str">
        <f>+LISTIN!A136</f>
        <v> 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10">
        <f t="shared" si="10"/>
        <v>0</v>
      </c>
    </row>
    <row r="137" spans="1:18" ht="12.75">
      <c r="A137" s="7" t="str">
        <f>+LISTIN!A137</f>
        <v> 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10">
        <f t="shared" si="10"/>
        <v>0</v>
      </c>
    </row>
    <row r="138" spans="1:18" ht="12.75">
      <c r="A138" s="7" t="str">
        <f>+LISTIN!A138</f>
        <v> 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10">
        <f t="shared" si="10"/>
        <v>0</v>
      </c>
    </row>
    <row r="139" spans="1:18" ht="12.75">
      <c r="A139" s="7" t="str">
        <f>+LISTIN!A139</f>
        <v> 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>
        <f t="shared" si="10"/>
        <v>0</v>
      </c>
    </row>
    <row r="140" spans="1:18" ht="12.75">
      <c r="A140" s="7" t="str">
        <f>+LISTIN!A140</f>
        <v> 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10">
        <f t="shared" si="10"/>
        <v>0</v>
      </c>
    </row>
    <row r="141" spans="1:18" ht="12.75">
      <c r="A141" s="7" t="str">
        <f>+LISTIN!A141</f>
        <v> 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10">
        <f t="shared" si="10"/>
        <v>0</v>
      </c>
    </row>
    <row r="142" spans="1:18" ht="12.75">
      <c r="A142" s="7" t="str">
        <f>+LISTIN!A142</f>
        <v> 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10">
        <f t="shared" si="10"/>
        <v>0</v>
      </c>
    </row>
    <row r="143" spans="1:18" ht="12.75">
      <c r="A143" s="7" t="str">
        <f>+LISTIN!A143</f>
        <v> 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10">
        <f t="shared" si="10"/>
        <v>0</v>
      </c>
    </row>
    <row r="144" spans="1:18" ht="12.75">
      <c r="A144" s="7" t="str">
        <f>+LISTIN!A144</f>
        <v> 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10">
        <f t="shared" si="10"/>
        <v>0</v>
      </c>
    </row>
    <row r="145" spans="1:18" ht="12.75">
      <c r="A145" s="7" t="str">
        <f>+LISTIN!A145</f>
        <v> 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10">
        <f t="shared" si="10"/>
        <v>0</v>
      </c>
    </row>
    <row r="146" spans="1:20" ht="12.75">
      <c r="A146" s="34" t="str">
        <f>+LISTIN!A146</f>
        <v>Listi H tils.</v>
      </c>
      <c r="B146" s="10">
        <f>SUM(B124:B145)</f>
        <v>12</v>
      </c>
      <c r="C146" s="10">
        <f aca="true" t="shared" si="11" ref="C146:R146">SUM(C124:C145)</f>
        <v>0</v>
      </c>
      <c r="D146" s="10">
        <f t="shared" si="11"/>
        <v>15</v>
      </c>
      <c r="E146" s="10">
        <f t="shared" si="11"/>
        <v>0</v>
      </c>
      <c r="F146" s="10">
        <f t="shared" si="11"/>
        <v>4</v>
      </c>
      <c r="G146" s="10">
        <f t="shared" si="11"/>
        <v>0</v>
      </c>
      <c r="H146" s="10">
        <f t="shared" si="11"/>
        <v>103</v>
      </c>
      <c r="I146" s="10">
        <f t="shared" si="11"/>
        <v>33</v>
      </c>
      <c r="J146" s="10">
        <f t="shared" si="11"/>
        <v>1</v>
      </c>
      <c r="K146" s="10">
        <f t="shared" si="11"/>
        <v>26</v>
      </c>
      <c r="L146" s="10">
        <f t="shared" si="11"/>
        <v>1</v>
      </c>
      <c r="M146" s="10">
        <f t="shared" si="11"/>
        <v>2</v>
      </c>
      <c r="N146" s="10">
        <f t="shared" si="11"/>
        <v>5</v>
      </c>
      <c r="O146" s="10">
        <f t="shared" si="11"/>
        <v>19</v>
      </c>
      <c r="P146" s="10">
        <f t="shared" si="11"/>
        <v>22</v>
      </c>
      <c r="Q146" s="10">
        <f t="shared" si="11"/>
        <v>27</v>
      </c>
      <c r="R146" s="10">
        <f t="shared" si="11"/>
        <v>270</v>
      </c>
      <c r="T146" s="70"/>
    </row>
    <row r="147" spans="2:18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0"/>
    </row>
    <row r="148" spans="1:18" ht="18">
      <c r="A148" s="17" t="str">
        <f>+LISTIN!A148</f>
        <v>Uttanflokkalisti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0"/>
    </row>
    <row r="149" spans="1:20" s="17" customFormat="1" ht="12.75" customHeight="1">
      <c r="A149" s="7" t="str">
        <f>+LISTIN!A149</f>
        <v>Poul Michelsen</v>
      </c>
      <c r="B149" s="9">
        <v>5</v>
      </c>
      <c r="C149" s="9"/>
      <c r="D149" s="9">
        <v>12</v>
      </c>
      <c r="E149" s="9"/>
      <c r="F149" s="9"/>
      <c r="G149" s="9"/>
      <c r="H149" s="9">
        <v>33</v>
      </c>
      <c r="I149" s="9">
        <v>18</v>
      </c>
      <c r="J149" s="9"/>
      <c r="K149" s="9">
        <v>10</v>
      </c>
      <c r="L149" s="9">
        <v>3</v>
      </c>
      <c r="M149" s="9">
        <v>5</v>
      </c>
      <c r="N149" s="9"/>
      <c r="O149" s="9">
        <v>3</v>
      </c>
      <c r="P149" s="9">
        <v>6</v>
      </c>
      <c r="Q149" s="9">
        <v>9</v>
      </c>
      <c r="R149" s="10">
        <f aca="true" t="shared" si="12" ref="R149:R169">SUM(B149:Q149)</f>
        <v>104</v>
      </c>
      <c r="T149" s="69"/>
    </row>
    <row r="150" spans="1:18" ht="12.75">
      <c r="A150" s="7" t="str">
        <f>+LISTIN!A150</f>
        <v> 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10">
        <f t="shared" si="12"/>
        <v>0</v>
      </c>
    </row>
    <row r="151" spans="1:18" ht="12.75">
      <c r="A151" s="7" t="str">
        <f>+LISTIN!A151</f>
        <v> 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10">
        <f t="shared" si="12"/>
        <v>0</v>
      </c>
    </row>
    <row r="152" spans="1:18" ht="12.75">
      <c r="A152" s="7" t="str">
        <f>+LISTIN!A152</f>
        <v> 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10">
        <f t="shared" si="12"/>
        <v>0</v>
      </c>
    </row>
    <row r="153" spans="1:18" ht="12.75">
      <c r="A153" s="7" t="str">
        <f>+LISTIN!A153</f>
        <v> 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10">
        <f t="shared" si="12"/>
        <v>0</v>
      </c>
    </row>
    <row r="154" spans="1:18" ht="12.75">
      <c r="A154" s="7" t="str">
        <f>+LISTIN!A154</f>
        <v> 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10">
        <f t="shared" si="12"/>
        <v>0</v>
      </c>
    </row>
    <row r="155" spans="1:18" ht="12.75">
      <c r="A155" s="7" t="str">
        <f>+LISTIN!A155</f>
        <v> 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10">
        <f t="shared" si="12"/>
        <v>0</v>
      </c>
    </row>
    <row r="156" spans="1:18" ht="12.75">
      <c r="A156" s="7" t="str">
        <f>+LISTIN!A156</f>
        <v> 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10">
        <f t="shared" si="12"/>
        <v>0</v>
      </c>
    </row>
    <row r="157" spans="1:18" ht="12.75">
      <c r="A157" s="7" t="str">
        <f>+LISTIN!A157</f>
        <v> 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10">
        <f t="shared" si="12"/>
        <v>0</v>
      </c>
    </row>
    <row r="158" spans="1:18" ht="12.75">
      <c r="A158" s="7" t="str">
        <f>+LISTIN!A158</f>
        <v> 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10">
        <f t="shared" si="12"/>
        <v>0</v>
      </c>
    </row>
    <row r="159" spans="1:18" ht="12.75">
      <c r="A159" s="7" t="str">
        <f>+LISTIN!A159</f>
        <v> 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10">
        <f t="shared" si="12"/>
        <v>0</v>
      </c>
    </row>
    <row r="160" spans="1:18" ht="12.75">
      <c r="A160" s="7" t="str">
        <f>+LISTIN!A160</f>
        <v> 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10">
        <f t="shared" si="12"/>
        <v>0</v>
      </c>
    </row>
    <row r="161" spans="1:18" ht="12.75">
      <c r="A161" s="7" t="str">
        <f>+LISTIN!A161</f>
        <v> 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10">
        <f t="shared" si="12"/>
        <v>0</v>
      </c>
    </row>
    <row r="162" spans="1:18" ht="12.75">
      <c r="A162" s="7" t="str">
        <f>+LISTIN!A162</f>
        <v> 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10">
        <f t="shared" si="12"/>
        <v>0</v>
      </c>
    </row>
    <row r="163" spans="1:18" ht="12.75">
      <c r="A163" s="7" t="str">
        <f>+LISTIN!A163</f>
        <v> 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10">
        <f t="shared" si="12"/>
        <v>0</v>
      </c>
    </row>
    <row r="164" spans="1:18" ht="12.75">
      <c r="A164" s="7" t="str">
        <f>+LISTIN!A164</f>
        <v> 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10">
        <f t="shared" si="12"/>
        <v>0</v>
      </c>
    </row>
    <row r="165" spans="1:18" ht="12.75">
      <c r="A165" s="7" t="str">
        <f>+LISTIN!A165</f>
        <v> 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10">
        <f t="shared" si="12"/>
        <v>0</v>
      </c>
    </row>
    <row r="166" spans="1:18" ht="12.75">
      <c r="A166" s="7" t="str">
        <f>+LISTIN!A166</f>
        <v> 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10">
        <f t="shared" si="12"/>
        <v>0</v>
      </c>
    </row>
    <row r="167" spans="1:18" ht="12.75">
      <c r="A167" s="7" t="str">
        <f>+LISTIN!A167</f>
        <v> 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10">
        <f t="shared" si="12"/>
        <v>0</v>
      </c>
    </row>
    <row r="168" spans="1:18" ht="12.75">
      <c r="A168" s="7" t="str">
        <f>+LISTIN!A168</f>
        <v> 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10">
        <f t="shared" si="12"/>
        <v>0</v>
      </c>
    </row>
    <row r="169" spans="1:18" ht="12.75">
      <c r="A169" s="7" t="str">
        <f>+LISTIN!A169</f>
        <v> 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10">
        <f t="shared" si="12"/>
        <v>0</v>
      </c>
    </row>
    <row r="170" spans="1:20" ht="12.75">
      <c r="A170" s="34" t="str">
        <f>+LISTIN!A170</f>
        <v>Uttanflokkalisti tils.</v>
      </c>
      <c r="B170" s="10">
        <f>SUM(B149:B169)</f>
        <v>5</v>
      </c>
      <c r="C170" s="10">
        <f aca="true" t="shared" si="13" ref="C170:R170">SUM(C149:C169)</f>
        <v>0</v>
      </c>
      <c r="D170" s="10">
        <f t="shared" si="13"/>
        <v>12</v>
      </c>
      <c r="E170" s="10">
        <f t="shared" si="13"/>
        <v>0</v>
      </c>
      <c r="F170" s="10">
        <f t="shared" si="13"/>
        <v>0</v>
      </c>
      <c r="G170" s="10">
        <f t="shared" si="13"/>
        <v>0</v>
      </c>
      <c r="H170" s="10">
        <f t="shared" si="13"/>
        <v>33</v>
      </c>
      <c r="I170" s="10">
        <f t="shared" si="13"/>
        <v>18</v>
      </c>
      <c r="J170" s="10">
        <f t="shared" si="13"/>
        <v>0</v>
      </c>
      <c r="K170" s="10">
        <f t="shared" si="13"/>
        <v>10</v>
      </c>
      <c r="L170" s="10">
        <f t="shared" si="13"/>
        <v>3</v>
      </c>
      <c r="M170" s="10">
        <f t="shared" si="13"/>
        <v>5</v>
      </c>
      <c r="N170" s="10">
        <f t="shared" si="13"/>
        <v>0</v>
      </c>
      <c r="O170" s="10">
        <f t="shared" si="13"/>
        <v>3</v>
      </c>
      <c r="P170" s="10">
        <f t="shared" si="13"/>
        <v>6</v>
      </c>
      <c r="Q170" s="10">
        <f t="shared" si="13"/>
        <v>9</v>
      </c>
      <c r="R170" s="10">
        <f t="shared" si="13"/>
        <v>104</v>
      </c>
      <c r="T170" s="70"/>
    </row>
    <row r="171" spans="1:20" s="32" customFormat="1" ht="12.75">
      <c r="A171" s="7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10"/>
      <c r="T171" s="71"/>
    </row>
    <row r="172" spans="1:20" s="32" customFormat="1" ht="12.75">
      <c r="A172" s="34" t="str">
        <f>+LISTIN!A172</f>
        <v>Gildugar atkvøður</v>
      </c>
      <c r="B172" s="42">
        <f>SUM(B170+B146+B121+B97+B73+B49+B25)</f>
        <v>266</v>
      </c>
      <c r="C172" s="42">
        <f aca="true" t="shared" si="14" ref="C172:R172">SUM(C170+C146+C121+C97+C73+C49+C25)</f>
        <v>9</v>
      </c>
      <c r="D172" s="42">
        <f t="shared" si="14"/>
        <v>658</v>
      </c>
      <c r="E172" s="42">
        <f t="shared" si="14"/>
        <v>30</v>
      </c>
      <c r="F172" s="42">
        <f t="shared" si="14"/>
        <v>28</v>
      </c>
      <c r="G172" s="42">
        <f t="shared" si="14"/>
        <v>23</v>
      </c>
      <c r="H172" s="42">
        <f t="shared" si="14"/>
        <v>1104</v>
      </c>
      <c r="I172" s="42">
        <f t="shared" si="14"/>
        <v>419</v>
      </c>
      <c r="J172" s="42">
        <f t="shared" si="14"/>
        <v>14</v>
      </c>
      <c r="K172" s="42">
        <f t="shared" si="14"/>
        <v>374</v>
      </c>
      <c r="L172" s="42">
        <f t="shared" si="14"/>
        <v>65</v>
      </c>
      <c r="M172" s="42">
        <f t="shared" si="14"/>
        <v>229</v>
      </c>
      <c r="N172" s="42">
        <f t="shared" si="14"/>
        <v>30</v>
      </c>
      <c r="O172" s="42">
        <f t="shared" si="14"/>
        <v>310</v>
      </c>
      <c r="P172" s="42">
        <f t="shared" si="14"/>
        <v>426</v>
      </c>
      <c r="Q172" s="42">
        <f t="shared" si="14"/>
        <v>530</v>
      </c>
      <c r="R172" s="42">
        <f t="shared" si="14"/>
        <v>4515</v>
      </c>
      <c r="S172" s="56"/>
      <c r="T172" s="71"/>
    </row>
    <row r="173" spans="1:20" s="32" customFormat="1" ht="12.75">
      <c r="A173" s="34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T173" s="71"/>
    </row>
    <row r="174" spans="2:20" s="32" customFormat="1" ht="12" customHeight="1"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10"/>
      <c r="T174" s="71"/>
    </row>
    <row r="175" spans="1:18" ht="12.75">
      <c r="A175" s="34" t="str">
        <f>+LISTIN!A175</f>
        <v>Herav góðkendar brævatkvøður</v>
      </c>
      <c r="B175" s="13">
        <v>12</v>
      </c>
      <c r="C175" s="13">
        <v>2</v>
      </c>
      <c r="D175" s="13">
        <v>34</v>
      </c>
      <c r="E175" s="13">
        <v>0</v>
      </c>
      <c r="F175" s="13">
        <v>0</v>
      </c>
      <c r="G175" s="13">
        <v>3</v>
      </c>
      <c r="H175" s="13">
        <v>38</v>
      </c>
      <c r="I175" s="13">
        <v>18</v>
      </c>
      <c r="J175" s="13">
        <v>0</v>
      </c>
      <c r="K175" s="13">
        <v>12</v>
      </c>
      <c r="L175" s="13">
        <v>1</v>
      </c>
      <c r="M175" s="13">
        <v>7</v>
      </c>
      <c r="N175" s="13">
        <v>0</v>
      </c>
      <c r="O175" s="13">
        <v>15</v>
      </c>
      <c r="P175" s="13">
        <v>7</v>
      </c>
      <c r="Q175" s="13">
        <v>17</v>
      </c>
      <c r="R175" s="10">
        <f>SUM(B175:Q175)</f>
        <v>166</v>
      </c>
    </row>
    <row r="176" spans="1:18" ht="12.75">
      <c r="A176" s="34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0"/>
    </row>
    <row r="177" spans="1:18" ht="12.75">
      <c r="A177" s="32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0"/>
    </row>
    <row r="178" spans="1:18" ht="12.75">
      <c r="A178" s="34" t="str">
        <f>+LISTIN!A178</f>
        <v>ÓGILDUGAR ATKVØÐUR 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0"/>
    </row>
    <row r="179" spans="1:18" ht="12.75">
      <c r="A179" s="7" t="str">
        <f>+LISTIN!A179</f>
        <v>      BLANKAR</v>
      </c>
      <c r="B179" s="14">
        <v>2</v>
      </c>
      <c r="C179" s="14">
        <v>0</v>
      </c>
      <c r="D179" s="14">
        <v>11</v>
      </c>
      <c r="E179" s="14">
        <v>2</v>
      </c>
      <c r="F179" s="14">
        <v>0</v>
      </c>
      <c r="G179" s="14">
        <v>0</v>
      </c>
      <c r="H179" s="14">
        <v>8</v>
      </c>
      <c r="I179" s="14">
        <v>8</v>
      </c>
      <c r="J179" s="14">
        <v>0</v>
      </c>
      <c r="K179" s="14">
        <v>2</v>
      </c>
      <c r="L179" s="14">
        <v>1</v>
      </c>
      <c r="M179" s="14">
        <v>1</v>
      </c>
      <c r="N179" s="14">
        <v>0</v>
      </c>
      <c r="O179" s="14">
        <v>1</v>
      </c>
      <c r="P179" s="14">
        <v>1</v>
      </c>
      <c r="Q179" s="14">
        <v>2</v>
      </c>
      <c r="R179" s="10">
        <f>SUM(B179:Q179)</f>
        <v>39</v>
      </c>
    </row>
    <row r="180" spans="1:18" ht="12.75">
      <c r="A180" s="7" t="str">
        <f>+LISTIN!A180</f>
        <v>     ÓKLÁRAR</v>
      </c>
      <c r="B180" s="14">
        <v>0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0">
        <f>SUM(B180:Q180)</f>
        <v>0</v>
      </c>
    </row>
    <row r="181" spans="1:18" ht="12.75">
      <c r="A181" s="7" t="str">
        <f>+LISTIN!A181</f>
        <v>      FRÁMERKI</v>
      </c>
      <c r="B181" s="14">
        <v>0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2</v>
      </c>
      <c r="Q181" s="14">
        <v>3</v>
      </c>
      <c r="R181" s="10">
        <f>SUM(B181:Q181)</f>
        <v>5</v>
      </c>
    </row>
    <row r="182" spans="1:18" ht="12.75">
      <c r="A182" s="7">
        <f>+LISTIN!A182</f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10"/>
    </row>
    <row r="183" spans="1:18" ht="12.75">
      <c r="A183" s="34" t="str">
        <f>+LISTIN!A183</f>
        <v>ÓGILDUGAR BRÆVATKV. 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0"/>
    </row>
    <row r="184" spans="1:18" ht="12.75">
      <c r="A184" s="7" t="str">
        <f>+LISTIN!A184</f>
        <v>      BLANKAR</v>
      </c>
      <c r="B184" s="14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1</v>
      </c>
      <c r="P184" s="14">
        <v>0</v>
      </c>
      <c r="Q184" s="14">
        <v>0</v>
      </c>
      <c r="R184" s="10">
        <f>SUM(B184:Q184)</f>
        <v>1</v>
      </c>
    </row>
    <row r="185" spans="1:18" ht="12.75">
      <c r="A185" s="7" t="str">
        <f>+LISTIN!A185</f>
        <v>     ÓKLÁRAR</v>
      </c>
      <c r="B185" s="36">
        <v>0</v>
      </c>
      <c r="C185" s="36">
        <v>0</v>
      </c>
      <c r="D185" s="36">
        <v>0</v>
      </c>
      <c r="E185" s="36">
        <v>0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10">
        <f>SUM(B185:Q185)</f>
        <v>0</v>
      </c>
    </row>
    <row r="186" spans="1:18" ht="12.75">
      <c r="A186" s="7" t="str">
        <f>+LISTIN!A186</f>
        <v>      FRÁMERKI</v>
      </c>
      <c r="B186" s="14">
        <v>0</v>
      </c>
      <c r="C186" s="14">
        <v>0</v>
      </c>
      <c r="D186" s="14">
        <v>1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1</v>
      </c>
      <c r="R186" s="10">
        <f>SUM(B186:Q186)</f>
        <v>2</v>
      </c>
    </row>
    <row r="187" spans="1:18" ht="12.75">
      <c r="A187" s="7">
        <f>+LISTIN!A187</f>
      </c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0"/>
    </row>
    <row r="188" spans="1:20" ht="12.75">
      <c r="A188" s="34" t="str">
        <f>+LISTIN!A188</f>
        <v>ÓGILDUGAR ÍALT</v>
      </c>
      <c r="B188" s="10">
        <f>SUM(B179:B181)+SUM(B184:B186)</f>
        <v>2</v>
      </c>
      <c r="C188" s="10">
        <f aca="true" t="shared" si="15" ref="C188:Q188">SUM(C179:C181)+SUM(C184:C186)</f>
        <v>0</v>
      </c>
      <c r="D188" s="10">
        <f t="shared" si="15"/>
        <v>12</v>
      </c>
      <c r="E188" s="10">
        <f t="shared" si="15"/>
        <v>2</v>
      </c>
      <c r="F188" s="10">
        <f t="shared" si="15"/>
        <v>0</v>
      </c>
      <c r="G188" s="10">
        <f t="shared" si="15"/>
        <v>0</v>
      </c>
      <c r="H188" s="10">
        <f t="shared" si="15"/>
        <v>8</v>
      </c>
      <c r="I188" s="10">
        <f t="shared" si="15"/>
        <v>8</v>
      </c>
      <c r="J188" s="10">
        <f t="shared" si="15"/>
        <v>0</v>
      </c>
      <c r="K188" s="10">
        <f t="shared" si="15"/>
        <v>2</v>
      </c>
      <c r="L188" s="10">
        <f t="shared" si="15"/>
        <v>1</v>
      </c>
      <c r="M188" s="10">
        <f t="shared" si="15"/>
        <v>1</v>
      </c>
      <c r="N188" s="10">
        <f t="shared" si="15"/>
        <v>0</v>
      </c>
      <c r="O188" s="10">
        <f t="shared" si="15"/>
        <v>2</v>
      </c>
      <c r="P188" s="10">
        <f t="shared" si="15"/>
        <v>3</v>
      </c>
      <c r="Q188" s="10">
        <f t="shared" si="15"/>
        <v>6</v>
      </c>
      <c r="R188" s="10">
        <f>SUM(B188:Q188)</f>
        <v>47</v>
      </c>
      <c r="T188" s="72"/>
    </row>
    <row r="189" spans="1:18" ht="12.75">
      <c r="A189" s="34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12.75">
      <c r="A190" s="34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12.75">
      <c r="A191" s="34" t="str">
        <f>+LISTIN!A191</f>
        <v>Atkvøtt hava</v>
      </c>
      <c r="B191" s="10">
        <f>B188+B172</f>
        <v>268</v>
      </c>
      <c r="C191" s="10">
        <f aca="true" t="shared" si="16" ref="C191:R191">C188+C172</f>
        <v>9</v>
      </c>
      <c r="D191" s="10">
        <f t="shared" si="16"/>
        <v>670</v>
      </c>
      <c r="E191" s="10">
        <f t="shared" si="16"/>
        <v>32</v>
      </c>
      <c r="F191" s="10">
        <f t="shared" si="16"/>
        <v>28</v>
      </c>
      <c r="G191" s="10">
        <f t="shared" si="16"/>
        <v>23</v>
      </c>
      <c r="H191" s="10">
        <f t="shared" si="16"/>
        <v>1112</v>
      </c>
      <c r="I191" s="10">
        <f t="shared" si="16"/>
        <v>427</v>
      </c>
      <c r="J191" s="10">
        <f t="shared" si="16"/>
        <v>14</v>
      </c>
      <c r="K191" s="10">
        <f t="shared" si="16"/>
        <v>376</v>
      </c>
      <c r="L191" s="10">
        <f t="shared" si="16"/>
        <v>66</v>
      </c>
      <c r="M191" s="10">
        <f t="shared" si="16"/>
        <v>230</v>
      </c>
      <c r="N191" s="10">
        <f t="shared" si="16"/>
        <v>30</v>
      </c>
      <c r="O191" s="10">
        <f t="shared" si="16"/>
        <v>312</v>
      </c>
      <c r="P191" s="10">
        <f t="shared" si="16"/>
        <v>429</v>
      </c>
      <c r="Q191" s="10">
        <f t="shared" si="16"/>
        <v>536</v>
      </c>
      <c r="R191" s="10">
        <f t="shared" si="16"/>
        <v>4562</v>
      </c>
    </row>
    <row r="192" spans="1:18" ht="12.75">
      <c r="A192" s="34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2:13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</row>
    <row r="194" spans="1:13" ht="12.75">
      <c r="A194" s="34" t="s">
        <v>92</v>
      </c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</row>
    <row r="195" spans="1:18" ht="12.75">
      <c r="A195" s="32" t="s">
        <v>93</v>
      </c>
      <c r="B195" s="11">
        <v>495</v>
      </c>
      <c r="C195" s="11">
        <v>18</v>
      </c>
      <c r="D195" s="11">
        <v>1100</v>
      </c>
      <c r="E195" s="11">
        <v>52</v>
      </c>
      <c r="F195" s="11">
        <v>44</v>
      </c>
      <c r="G195" s="11">
        <v>29</v>
      </c>
      <c r="H195" s="11">
        <v>1952</v>
      </c>
      <c r="I195" s="11">
        <v>777</v>
      </c>
      <c r="J195" s="11">
        <v>17</v>
      </c>
      <c r="K195" s="11">
        <v>618</v>
      </c>
      <c r="L195" s="11">
        <v>119</v>
      </c>
      <c r="M195" s="11">
        <v>400</v>
      </c>
      <c r="N195" s="11">
        <v>71</v>
      </c>
      <c r="O195" s="11">
        <v>469</v>
      </c>
      <c r="P195" s="11">
        <v>706</v>
      </c>
      <c r="Q195" s="11">
        <v>849</v>
      </c>
      <c r="R195" s="35">
        <f>SUM(B195:Q195)</f>
        <v>7716</v>
      </c>
    </row>
    <row r="196" spans="1:18" ht="12.75">
      <c r="A196" s="32" t="s">
        <v>94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35">
        <f>SUM(B196:Q196)</f>
        <v>0</v>
      </c>
    </row>
    <row r="197" spans="1:18" ht="12.75">
      <c r="A197" s="32" t="s">
        <v>96</v>
      </c>
      <c r="B197" s="11">
        <f aca="true" t="shared" si="17" ref="B197:Q197">B195+B196</f>
        <v>495</v>
      </c>
      <c r="C197" s="11">
        <f t="shared" si="17"/>
        <v>18</v>
      </c>
      <c r="D197" s="11">
        <f t="shared" si="17"/>
        <v>1100</v>
      </c>
      <c r="E197" s="11">
        <f t="shared" si="17"/>
        <v>52</v>
      </c>
      <c r="F197" s="11">
        <f t="shared" si="17"/>
        <v>44</v>
      </c>
      <c r="G197" s="11">
        <f t="shared" si="17"/>
        <v>29</v>
      </c>
      <c r="H197" s="11">
        <f t="shared" si="17"/>
        <v>1952</v>
      </c>
      <c r="I197" s="11">
        <f t="shared" si="17"/>
        <v>777</v>
      </c>
      <c r="J197" s="11">
        <f t="shared" si="17"/>
        <v>17</v>
      </c>
      <c r="K197" s="11">
        <f t="shared" si="17"/>
        <v>618</v>
      </c>
      <c r="L197" s="11">
        <f t="shared" si="17"/>
        <v>119</v>
      </c>
      <c r="M197" s="11">
        <f t="shared" si="17"/>
        <v>400</v>
      </c>
      <c r="N197" s="11">
        <f t="shared" si="17"/>
        <v>71</v>
      </c>
      <c r="O197" s="11">
        <f t="shared" si="17"/>
        <v>469</v>
      </c>
      <c r="P197" s="11">
        <f t="shared" si="17"/>
        <v>706</v>
      </c>
      <c r="Q197" s="11">
        <f t="shared" si="17"/>
        <v>849</v>
      </c>
      <c r="R197" s="35">
        <f>SUM(B197:Q197)</f>
        <v>7716</v>
      </c>
    </row>
    <row r="198" spans="2:13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</row>
    <row r="199" spans="1:18" ht="12.75">
      <c r="A199" s="7" t="s">
        <v>105</v>
      </c>
      <c r="B199" s="63">
        <f>(B191/B197)*100</f>
        <v>54.141414141414145</v>
      </c>
      <c r="C199" s="63">
        <f aca="true" t="shared" si="18" ref="C199:R199">(C191/C197)*100</f>
        <v>50</v>
      </c>
      <c r="D199" s="63">
        <f t="shared" si="18"/>
        <v>60.909090909090914</v>
      </c>
      <c r="E199" s="63">
        <f t="shared" si="18"/>
        <v>61.53846153846154</v>
      </c>
      <c r="F199" s="63">
        <f t="shared" si="18"/>
        <v>63.63636363636363</v>
      </c>
      <c r="G199" s="63">
        <f t="shared" si="18"/>
        <v>79.3103448275862</v>
      </c>
      <c r="H199" s="63">
        <f t="shared" si="18"/>
        <v>56.9672131147541</v>
      </c>
      <c r="I199" s="63">
        <f t="shared" si="18"/>
        <v>54.95495495495496</v>
      </c>
      <c r="J199" s="63">
        <f t="shared" si="18"/>
        <v>82.35294117647058</v>
      </c>
      <c r="K199" s="63">
        <f t="shared" si="18"/>
        <v>60.84142394822006</v>
      </c>
      <c r="L199" s="63">
        <f t="shared" si="18"/>
        <v>55.46218487394958</v>
      </c>
      <c r="M199" s="63">
        <f t="shared" si="18"/>
        <v>57.49999999999999</v>
      </c>
      <c r="N199" s="63">
        <f t="shared" si="18"/>
        <v>42.25352112676056</v>
      </c>
      <c r="O199" s="63">
        <f t="shared" si="18"/>
        <v>66.52452025586354</v>
      </c>
      <c r="P199" s="63">
        <f t="shared" si="18"/>
        <v>60.76487252124646</v>
      </c>
      <c r="Q199" s="63">
        <f t="shared" si="18"/>
        <v>63.133097762073035</v>
      </c>
      <c r="R199" s="63">
        <f t="shared" si="18"/>
        <v>59.12389839294971</v>
      </c>
    </row>
    <row r="200" spans="2:13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</row>
    <row r="201" spans="1:18" ht="12.75">
      <c r="A201" s="7" t="s">
        <v>100</v>
      </c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R201" s="34">
        <f>COUNTIF(B172:Q172,"&gt;"&amp;0)</f>
        <v>16</v>
      </c>
    </row>
    <row r="202" spans="2:18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R202" s="34"/>
    </row>
    <row r="203" spans="1:18" ht="12.75">
      <c r="A203" s="7" t="s">
        <v>101</v>
      </c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R203" s="35">
        <f>SUMIF(B172:Q172,"&gt;0",B197:Q197)</f>
        <v>7716</v>
      </c>
    </row>
    <row r="204" spans="1:18" ht="12.75">
      <c r="A204" s="7" t="s">
        <v>102</v>
      </c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R204" s="35">
        <f>SUM(B172:Q172,R188)</f>
        <v>4562</v>
      </c>
    </row>
    <row r="205" spans="2:18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R205" s="34"/>
    </row>
    <row r="206" spans="1:18" ht="12.75">
      <c r="A206" s="7" t="s">
        <v>104</v>
      </c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R206" s="60">
        <f>(R204/R203)*100</f>
        <v>59.12389839294971</v>
      </c>
    </row>
    <row r="207" spans="2:13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</row>
    <row r="208" spans="1:18" ht="12.75">
      <c r="A208" s="7" t="s">
        <v>103</v>
      </c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  <c r="R208" s="60">
        <f>(R203/R197)*100</f>
        <v>100</v>
      </c>
    </row>
    <row r="209" spans="2:13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0"/>
    </row>
    <row r="213" spans="2:13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2:13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0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0"/>
    </row>
    <row r="220" spans="2:13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0"/>
    </row>
    <row r="221" spans="2:13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0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0"/>
    </row>
    <row r="225" spans="2:13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0"/>
    </row>
    <row r="226" spans="2:13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0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2:13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0"/>
    </row>
    <row r="230" spans="2:13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0"/>
    </row>
    <row r="231" spans="2:13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0"/>
    </row>
    <row r="232" spans="2:13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0"/>
    </row>
    <row r="233" spans="2:13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0"/>
    </row>
    <row r="234" spans="2:13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0"/>
    </row>
    <row r="235" spans="2:13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0"/>
    </row>
    <row r="236" spans="2:13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0"/>
    </row>
    <row r="237" spans="2:13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0"/>
    </row>
    <row r="238" spans="2:13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0"/>
    </row>
    <row r="239" spans="2:13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0"/>
    </row>
    <row r="240" spans="2:13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0"/>
    </row>
    <row r="241" spans="2:13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0"/>
    </row>
    <row r="242" spans="2:13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0"/>
    </row>
    <row r="243" spans="2:13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0"/>
    </row>
    <row r="244" spans="2:13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0"/>
    </row>
    <row r="245" spans="2:13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0"/>
    </row>
    <row r="246" spans="2:13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0"/>
    </row>
    <row r="247" spans="2:13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0"/>
    </row>
    <row r="248" spans="2:13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0"/>
    </row>
    <row r="249" spans="2:13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0"/>
    </row>
    <row r="250" spans="2:13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0"/>
    </row>
    <row r="251" spans="2:13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0"/>
    </row>
    <row r="252" spans="2:13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0"/>
    </row>
    <row r="253" spans="2:13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0"/>
    </row>
    <row r="254" spans="2:13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0"/>
    </row>
    <row r="255" spans="2:13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0"/>
    </row>
    <row r="256" spans="2:13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0"/>
    </row>
    <row r="257" spans="2:13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0"/>
    </row>
    <row r="258" spans="2:13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0"/>
    </row>
    <row r="259" spans="2:13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0"/>
    </row>
    <row r="260" spans="2:13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0"/>
    </row>
    <row r="261" spans="2:13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0"/>
    </row>
    <row r="262" spans="2:13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0"/>
    </row>
    <row r="263" spans="2:13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0"/>
    </row>
    <row r="264" spans="2:13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0"/>
    </row>
    <row r="265" spans="2:13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0"/>
    </row>
    <row r="266" spans="2:13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0"/>
    </row>
    <row r="267" spans="2:13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0"/>
    </row>
    <row r="268" spans="2:13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0"/>
    </row>
    <row r="269" spans="2:13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0"/>
    </row>
    <row r="270" spans="2:13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0"/>
    </row>
    <row r="271" spans="2:13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0"/>
    </row>
    <row r="272" spans="2:13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0"/>
    </row>
    <row r="273" spans="2:13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0"/>
    </row>
    <row r="274" spans="2:13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0"/>
    </row>
    <row r="275" spans="2:13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0"/>
    </row>
    <row r="276" spans="2:13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0"/>
    </row>
    <row r="277" spans="2:13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0"/>
    </row>
    <row r="278" spans="2:13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0"/>
    </row>
    <row r="279" spans="2:13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0"/>
    </row>
    <row r="280" spans="2:13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0"/>
    </row>
    <row r="281" spans="2:13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0"/>
    </row>
    <row r="282" spans="2:13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0"/>
    </row>
    <row r="283" spans="2:13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0"/>
    </row>
    <row r="284" spans="2:13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0"/>
    </row>
    <row r="285" spans="2:13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0"/>
    </row>
    <row r="286" spans="2:13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0"/>
    </row>
    <row r="287" spans="2:13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0"/>
    </row>
    <row r="288" spans="2:13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0"/>
    </row>
    <row r="289" spans="2:13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0"/>
    </row>
    <row r="290" spans="2:13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0"/>
    </row>
    <row r="291" spans="2:13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0"/>
    </row>
    <row r="292" spans="2:13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0"/>
    </row>
    <row r="293" spans="2:13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0"/>
    </row>
    <row r="294" spans="2:13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0"/>
    </row>
    <row r="295" spans="2:13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0"/>
    </row>
    <row r="296" spans="2:13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0"/>
    </row>
    <row r="297" spans="2:13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0"/>
    </row>
    <row r="298" spans="2:13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0"/>
    </row>
    <row r="299" spans="2:13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0"/>
    </row>
    <row r="300" spans="2:13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0"/>
    </row>
    <row r="301" spans="2:13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0"/>
    </row>
    <row r="302" spans="2:13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0"/>
    </row>
  </sheetData>
  <sheetProtection/>
  <printOptions gridLines="1"/>
  <pageMargins left="0.75" right="0.75" top="0.6" bottom="0.59" header="0.5" footer="0.5"/>
  <pageSetup horizontalDpi="300" verticalDpi="300" orientation="landscape" paperSize="9" scale="66" r:id="rId3"/>
  <headerFooter alignWithMargins="0">
    <oddFooter>&amp;R&amp;D  kl.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02"/>
  <sheetViews>
    <sheetView zoomScalePageLayoutView="0" workbookViewId="0" topLeftCell="A1">
      <selection activeCell="B3" sqref="B3"/>
    </sheetView>
  </sheetViews>
  <sheetFormatPr defaultColWidth="9.33203125" defaultRowHeight="12.75" outlineLevelRow="1"/>
  <cols>
    <col min="1" max="1" width="49.33203125" style="7" bestFit="1" customWidth="1"/>
    <col min="2" max="8" width="8" style="7" customWidth="1"/>
    <col min="9" max="9" width="8.83203125" style="16" customWidth="1"/>
    <col min="10" max="10" width="12.5" style="7" bestFit="1" customWidth="1"/>
    <col min="11" max="11" width="7.66015625" style="77" customWidth="1"/>
    <col min="12" max="13" width="6.33203125" style="7" customWidth="1"/>
    <col min="14" max="14" width="7.33203125" style="16" customWidth="1"/>
    <col min="15" max="17" width="9.33203125" style="7" customWidth="1"/>
    <col min="18" max="18" width="6.33203125" style="7" customWidth="1"/>
    <col min="19" max="16384" width="9.33203125" style="7" customWidth="1"/>
  </cols>
  <sheetData>
    <row r="1" spans="1:14" ht="69" customHeight="1">
      <c r="A1" s="27" t="s">
        <v>81</v>
      </c>
      <c r="B1" s="5" t="s">
        <v>42</v>
      </c>
      <c r="C1" s="5" t="s">
        <v>43</v>
      </c>
      <c r="D1" s="5" t="s">
        <v>44</v>
      </c>
      <c r="E1" s="5" t="s">
        <v>45</v>
      </c>
      <c r="F1" s="5" t="s">
        <v>46</v>
      </c>
      <c r="G1" s="5" t="s">
        <v>47</v>
      </c>
      <c r="H1" s="6" t="s">
        <v>48</v>
      </c>
      <c r="I1" s="6" t="s">
        <v>26</v>
      </c>
      <c r="N1" s="7"/>
    </row>
    <row r="2" spans="1:14" ht="14.25" customHeight="1">
      <c r="A2" s="4"/>
      <c r="B2" s="5"/>
      <c r="C2" s="5"/>
      <c r="D2" s="5"/>
      <c r="E2" s="5"/>
      <c r="F2" s="5"/>
      <c r="G2" s="5"/>
      <c r="H2" s="6"/>
      <c r="I2" s="6"/>
      <c r="N2" s="7"/>
    </row>
    <row r="3" spans="1:23" s="17" customFormat="1" ht="18">
      <c r="A3" s="17" t="str">
        <f>+LISTIN!A3</f>
        <v>A. Fólkaflokkurin</v>
      </c>
      <c r="B3" s="8"/>
      <c r="C3" s="8"/>
      <c r="D3" s="8"/>
      <c r="E3" s="8"/>
      <c r="F3" s="8"/>
      <c r="G3" s="8"/>
      <c r="H3" s="8"/>
      <c r="I3" s="8"/>
      <c r="J3" s="8"/>
      <c r="K3" s="80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20"/>
    </row>
    <row r="4" spans="1:23" ht="12.75" customHeight="1" outlineLevel="1">
      <c r="A4" s="7" t="str">
        <f>+LISTIN!A4</f>
        <v>Listin</v>
      </c>
      <c r="B4" s="9"/>
      <c r="C4" s="9">
        <v>1</v>
      </c>
      <c r="D4" s="9">
        <v>4</v>
      </c>
      <c r="E4" s="9">
        <v>2</v>
      </c>
      <c r="F4" s="9"/>
      <c r="G4" s="9"/>
      <c r="H4" s="9">
        <v>7</v>
      </c>
      <c r="I4" s="10">
        <f aca="true" t="shared" si="0" ref="I4:I24">SUM(B4:H4)</f>
        <v>14</v>
      </c>
      <c r="J4" s="11"/>
      <c r="K4" s="79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0"/>
    </row>
    <row r="5" spans="1:23" ht="12.75" customHeight="1" outlineLevel="1">
      <c r="A5" s="7" t="str">
        <f>+LISTIN!A5</f>
        <v>Bjarni Djurholm</v>
      </c>
      <c r="B5" s="9"/>
      <c r="C5" s="9">
        <v>2</v>
      </c>
      <c r="D5" s="9">
        <v>7</v>
      </c>
      <c r="E5" s="9">
        <v>43</v>
      </c>
      <c r="F5" s="9">
        <v>3</v>
      </c>
      <c r="G5" s="9">
        <v>2</v>
      </c>
      <c r="H5" s="9">
        <v>5</v>
      </c>
      <c r="I5" s="10">
        <f t="shared" si="0"/>
        <v>62</v>
      </c>
      <c r="J5" s="11"/>
      <c r="K5" s="79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0"/>
    </row>
    <row r="6" spans="1:23" ht="12.75" customHeight="1" outlineLevel="1">
      <c r="A6" s="7" t="str">
        <f>+LISTIN!A6</f>
        <v>Halla J. Gullfoss</v>
      </c>
      <c r="B6" s="9"/>
      <c r="C6" s="9"/>
      <c r="D6" s="9"/>
      <c r="E6" s="9"/>
      <c r="F6" s="9"/>
      <c r="G6" s="9"/>
      <c r="H6" s="9">
        <v>1</v>
      </c>
      <c r="I6" s="10">
        <f t="shared" si="0"/>
        <v>1</v>
      </c>
      <c r="J6" s="11"/>
      <c r="K6" s="79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"/>
    </row>
    <row r="7" spans="1:23" ht="12.75" customHeight="1" outlineLevel="1">
      <c r="A7" s="7" t="str">
        <f>+LISTIN!A7</f>
        <v>Rannvá Isaksen</v>
      </c>
      <c r="B7" s="9"/>
      <c r="C7" s="9"/>
      <c r="D7" s="9"/>
      <c r="E7" s="9"/>
      <c r="F7" s="9"/>
      <c r="G7" s="9"/>
      <c r="H7" s="9"/>
      <c r="I7" s="10">
        <f t="shared" si="0"/>
        <v>0</v>
      </c>
      <c r="J7" s="11"/>
      <c r="K7" s="79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"/>
    </row>
    <row r="8" spans="1:23" ht="12.75" customHeight="1" outlineLevel="1">
      <c r="A8" s="7" t="str">
        <f>+LISTIN!A8</f>
        <v>Jógvan á Lakjuni</v>
      </c>
      <c r="B8" s="9">
        <v>1</v>
      </c>
      <c r="C8" s="9"/>
      <c r="D8" s="9"/>
      <c r="E8" s="9"/>
      <c r="F8" s="9">
        <v>1</v>
      </c>
      <c r="G8" s="9"/>
      <c r="H8" s="9">
        <v>2</v>
      </c>
      <c r="I8" s="10">
        <f t="shared" si="0"/>
        <v>4</v>
      </c>
      <c r="J8" s="11"/>
      <c r="K8" s="79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0"/>
    </row>
    <row r="9" spans="1:23" ht="12.75" customHeight="1" outlineLevel="1">
      <c r="A9" s="7" t="str">
        <f>+LISTIN!A9</f>
        <v>Heini Magnussen</v>
      </c>
      <c r="B9" s="9"/>
      <c r="C9" s="9">
        <v>1</v>
      </c>
      <c r="D9" s="9">
        <v>1</v>
      </c>
      <c r="E9" s="9">
        <v>1</v>
      </c>
      <c r="F9" s="9"/>
      <c r="G9" s="9"/>
      <c r="H9" s="9">
        <v>1</v>
      </c>
      <c r="I9" s="10">
        <f t="shared" si="0"/>
        <v>4</v>
      </c>
      <c r="J9" s="11"/>
      <c r="K9" s="79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0"/>
    </row>
    <row r="10" spans="1:23" ht="12.75" customHeight="1" outlineLevel="1">
      <c r="A10" s="7" t="str">
        <f>+LISTIN!A10</f>
        <v>Jákup Mikkelsen</v>
      </c>
      <c r="B10" s="9"/>
      <c r="C10" s="9">
        <v>6</v>
      </c>
      <c r="D10" s="9"/>
      <c r="E10" s="9">
        <v>8</v>
      </c>
      <c r="F10" s="9"/>
      <c r="G10" s="9"/>
      <c r="H10" s="9">
        <v>8</v>
      </c>
      <c r="I10" s="10">
        <f t="shared" si="0"/>
        <v>22</v>
      </c>
      <c r="J10" s="11"/>
      <c r="K10" s="79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0"/>
    </row>
    <row r="11" spans="1:23" ht="12.75" customHeight="1" outlineLevel="1">
      <c r="A11" s="7" t="str">
        <f>+LISTIN!A11</f>
        <v>Jørgin Niclasen</v>
      </c>
      <c r="B11" s="9"/>
      <c r="C11" s="9"/>
      <c r="D11" s="9">
        <v>2</v>
      </c>
      <c r="E11" s="9">
        <v>7</v>
      </c>
      <c r="F11" s="9">
        <v>1</v>
      </c>
      <c r="G11" s="9">
        <v>1</v>
      </c>
      <c r="H11" s="9">
        <v>8</v>
      </c>
      <c r="I11" s="10">
        <f t="shared" si="0"/>
        <v>19</v>
      </c>
      <c r="J11" s="11"/>
      <c r="K11" s="79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0"/>
    </row>
    <row r="12" spans="1:23" ht="12.75" customHeight="1" outlineLevel="1">
      <c r="A12" s="7" t="str">
        <f>+LISTIN!A12</f>
        <v>Rodmundur Nielsen</v>
      </c>
      <c r="B12" s="9"/>
      <c r="C12" s="9"/>
      <c r="D12" s="9">
        <v>2</v>
      </c>
      <c r="E12" s="9"/>
      <c r="F12" s="9"/>
      <c r="G12" s="9"/>
      <c r="H12" s="9"/>
      <c r="I12" s="10">
        <f t="shared" si="0"/>
        <v>2</v>
      </c>
      <c r="J12" s="11"/>
      <c r="K12" s="79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0"/>
    </row>
    <row r="13" spans="1:23" ht="12.75" customHeight="1" outlineLevel="1">
      <c r="A13" s="7" t="str">
        <f>+LISTIN!A13</f>
        <v>Annika Olsen</v>
      </c>
      <c r="B13" s="9">
        <v>4</v>
      </c>
      <c r="C13" s="9">
        <v>5</v>
      </c>
      <c r="D13" s="9">
        <v>11</v>
      </c>
      <c r="E13" s="9">
        <v>18</v>
      </c>
      <c r="F13" s="9">
        <v>7</v>
      </c>
      <c r="G13" s="9">
        <v>2</v>
      </c>
      <c r="H13" s="9">
        <v>24</v>
      </c>
      <c r="I13" s="10">
        <f t="shared" si="0"/>
        <v>71</v>
      </c>
      <c r="J13" s="11"/>
      <c r="K13" s="79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0"/>
    </row>
    <row r="14" spans="1:23" ht="12.75" customHeight="1" outlineLevel="1">
      <c r="A14" s="7" t="str">
        <f>+LISTIN!A14</f>
        <v>Niels Petersen</v>
      </c>
      <c r="B14" s="9"/>
      <c r="C14" s="9"/>
      <c r="D14" s="9"/>
      <c r="E14" s="9"/>
      <c r="F14" s="9"/>
      <c r="G14" s="9"/>
      <c r="H14" s="9"/>
      <c r="I14" s="10">
        <f t="shared" si="0"/>
        <v>0</v>
      </c>
      <c r="J14" s="11"/>
      <c r="K14" s="79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0"/>
    </row>
    <row r="15" spans="1:23" ht="12.75" customHeight="1" outlineLevel="1">
      <c r="A15" s="7" t="str">
        <f>+LISTIN!A15</f>
        <v>Rigmor Rasmussen</v>
      </c>
      <c r="B15" s="9"/>
      <c r="C15" s="9"/>
      <c r="D15" s="9">
        <v>1</v>
      </c>
      <c r="E15" s="9"/>
      <c r="F15" s="9"/>
      <c r="G15" s="9"/>
      <c r="H15" s="9"/>
      <c r="I15" s="10">
        <f t="shared" si="0"/>
        <v>1</v>
      </c>
      <c r="J15" s="11"/>
      <c r="K15" s="79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"/>
    </row>
    <row r="16" spans="1:23" ht="12.75" customHeight="1" outlineLevel="1">
      <c r="A16" s="7" t="str">
        <f>+LISTIN!A16</f>
        <v>Brandur Sandoy</v>
      </c>
      <c r="B16" s="9"/>
      <c r="C16" s="9"/>
      <c r="D16" s="9">
        <v>1</v>
      </c>
      <c r="E16" s="9">
        <v>1</v>
      </c>
      <c r="F16" s="9"/>
      <c r="G16" s="9"/>
      <c r="H16" s="9"/>
      <c r="I16" s="10">
        <f t="shared" si="0"/>
        <v>2</v>
      </c>
      <c r="J16" s="11"/>
      <c r="K16" s="79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0"/>
    </row>
    <row r="17" spans="1:23" ht="12.75" customHeight="1" outlineLevel="1">
      <c r="A17" s="7" t="str">
        <f>+LISTIN!A17</f>
        <v>Jógvan Thomsen</v>
      </c>
      <c r="B17" s="9"/>
      <c r="C17" s="9">
        <v>1</v>
      </c>
      <c r="D17" s="9"/>
      <c r="E17" s="9">
        <v>1</v>
      </c>
      <c r="F17" s="9">
        <v>1</v>
      </c>
      <c r="G17" s="9"/>
      <c r="H17" s="9"/>
      <c r="I17" s="10">
        <f t="shared" si="0"/>
        <v>3</v>
      </c>
      <c r="J17" s="11"/>
      <c r="K17" s="79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0"/>
    </row>
    <row r="18" spans="1:23" ht="12.75" customHeight="1" outlineLevel="1">
      <c r="A18" s="7" t="str">
        <f>+LISTIN!A18</f>
        <v>Jacob Vestergaard</v>
      </c>
      <c r="B18" s="9"/>
      <c r="C18" s="9">
        <v>3</v>
      </c>
      <c r="D18" s="9">
        <v>4</v>
      </c>
      <c r="E18" s="9">
        <v>16</v>
      </c>
      <c r="F18" s="9">
        <v>3</v>
      </c>
      <c r="G18" s="9"/>
      <c r="H18" s="9">
        <v>11</v>
      </c>
      <c r="I18" s="10">
        <f t="shared" si="0"/>
        <v>37</v>
      </c>
      <c r="J18" s="11"/>
      <c r="K18" s="79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0"/>
    </row>
    <row r="19" spans="1:24" ht="12.75" customHeight="1" outlineLevel="1">
      <c r="A19" s="7" t="str">
        <f>+LISTIN!A19</f>
        <v> </v>
      </c>
      <c r="B19" s="9"/>
      <c r="C19" s="9"/>
      <c r="D19" s="9"/>
      <c r="E19" s="9"/>
      <c r="F19" s="9"/>
      <c r="G19" s="9"/>
      <c r="H19" s="9"/>
      <c r="I19" s="10">
        <f t="shared" si="0"/>
        <v>0</v>
      </c>
      <c r="J19" s="11"/>
      <c r="K19" s="79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0"/>
      <c r="X19" s="16"/>
    </row>
    <row r="20" spans="1:24" ht="12.75" customHeight="1" outlineLevel="1">
      <c r="A20" s="7" t="str">
        <f>+LISTIN!A20</f>
        <v> </v>
      </c>
      <c r="B20" s="9"/>
      <c r="C20" s="9"/>
      <c r="D20" s="9"/>
      <c r="E20" s="9"/>
      <c r="F20" s="9"/>
      <c r="G20" s="9"/>
      <c r="H20" s="9"/>
      <c r="I20" s="10">
        <f t="shared" si="0"/>
        <v>0</v>
      </c>
      <c r="J20" s="11"/>
      <c r="K20" s="79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0"/>
      <c r="X20" s="16"/>
    </row>
    <row r="21" spans="1:24" ht="12.75" customHeight="1" outlineLevel="1">
      <c r="A21" s="7" t="str">
        <f>+LISTIN!A21</f>
        <v> </v>
      </c>
      <c r="B21" s="9"/>
      <c r="C21" s="9"/>
      <c r="D21" s="9"/>
      <c r="E21" s="9"/>
      <c r="F21" s="9"/>
      <c r="G21" s="9"/>
      <c r="H21" s="9"/>
      <c r="I21" s="10">
        <f t="shared" si="0"/>
        <v>0</v>
      </c>
      <c r="J21" s="11"/>
      <c r="K21" s="79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0"/>
      <c r="X21" s="16"/>
    </row>
    <row r="22" spans="1:24" ht="12.75" customHeight="1" outlineLevel="1">
      <c r="A22" s="7" t="str">
        <f>+LISTIN!A22</f>
        <v> </v>
      </c>
      <c r="B22" s="9"/>
      <c r="C22" s="9"/>
      <c r="D22" s="9"/>
      <c r="E22" s="9"/>
      <c r="F22" s="9"/>
      <c r="G22" s="9"/>
      <c r="H22" s="9"/>
      <c r="I22" s="10">
        <f t="shared" si="0"/>
        <v>0</v>
      </c>
      <c r="J22" s="11"/>
      <c r="K22" s="79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0"/>
      <c r="X22" s="16"/>
    </row>
    <row r="23" spans="1:24" ht="12.75" customHeight="1" outlineLevel="1">
      <c r="A23" s="7" t="str">
        <f>+LISTIN!A23</f>
        <v> </v>
      </c>
      <c r="B23" s="9"/>
      <c r="C23" s="9"/>
      <c r="D23" s="9"/>
      <c r="E23" s="9"/>
      <c r="F23" s="9"/>
      <c r="G23" s="9"/>
      <c r="H23" s="9"/>
      <c r="I23" s="10">
        <f t="shared" si="0"/>
        <v>0</v>
      </c>
      <c r="J23" s="11"/>
      <c r="K23" s="79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0"/>
      <c r="X23" s="16"/>
    </row>
    <row r="24" spans="1:24" ht="12.75" customHeight="1" outlineLevel="1">
      <c r="A24" s="7" t="str">
        <f>+LISTIN!A24</f>
        <v> </v>
      </c>
      <c r="B24" s="9"/>
      <c r="C24" s="9"/>
      <c r="D24" s="9"/>
      <c r="E24" s="9"/>
      <c r="F24" s="9"/>
      <c r="G24" s="9"/>
      <c r="H24" s="9"/>
      <c r="I24" s="10">
        <f t="shared" si="0"/>
        <v>0</v>
      </c>
      <c r="J24" s="11"/>
      <c r="K24" s="79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0"/>
      <c r="X24" s="16"/>
    </row>
    <row r="25" spans="1:23" s="16" customFormat="1" ht="12.75">
      <c r="A25" s="16" t="str">
        <f>+LISTIN!A25</f>
        <v>Listi A tilsamans</v>
      </c>
      <c r="B25" s="8">
        <f aca="true" t="shared" si="1" ref="B25:I25">SUM(B4:B24)</f>
        <v>5</v>
      </c>
      <c r="C25" s="8">
        <f t="shared" si="1"/>
        <v>19</v>
      </c>
      <c r="D25" s="8">
        <f t="shared" si="1"/>
        <v>33</v>
      </c>
      <c r="E25" s="8">
        <f>SUM(E4:E24)</f>
        <v>97</v>
      </c>
      <c r="F25" s="8">
        <f t="shared" si="1"/>
        <v>16</v>
      </c>
      <c r="G25" s="8">
        <f t="shared" si="1"/>
        <v>5</v>
      </c>
      <c r="H25" s="8">
        <f t="shared" si="1"/>
        <v>67</v>
      </c>
      <c r="I25" s="8">
        <f t="shared" si="1"/>
        <v>242</v>
      </c>
      <c r="J25" s="8"/>
      <c r="K25" s="76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0"/>
    </row>
    <row r="26" spans="1:23" ht="12.75">
      <c r="A26" s="7">
        <f>+LISTIN!A26</f>
      </c>
      <c r="B26" s="12"/>
      <c r="C26" s="12"/>
      <c r="D26" s="12"/>
      <c r="E26" s="12"/>
      <c r="F26" s="12"/>
      <c r="G26" s="12"/>
      <c r="H26" s="12"/>
      <c r="I26" s="8"/>
      <c r="J26" s="12"/>
      <c r="K26" s="81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s="17" customFormat="1" ht="18">
      <c r="A27" s="17" t="str">
        <f>+LISTIN!A27</f>
        <v>B. Sambandsflokkurin</v>
      </c>
      <c r="B27" s="10"/>
      <c r="C27" s="10"/>
      <c r="D27" s="10"/>
      <c r="E27" s="10"/>
      <c r="F27" s="10"/>
      <c r="G27" s="10"/>
      <c r="H27" s="10"/>
      <c r="I27" s="10"/>
      <c r="J27" s="10"/>
      <c r="K27" s="76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21"/>
    </row>
    <row r="28" spans="1:23" ht="12.75" outlineLevel="1">
      <c r="A28" s="7" t="str">
        <f>+LISTIN!A28</f>
        <v>Listin</v>
      </c>
      <c r="B28" s="9">
        <v>3</v>
      </c>
      <c r="C28" s="9">
        <v>4</v>
      </c>
      <c r="D28" s="9">
        <v>5</v>
      </c>
      <c r="E28" s="9">
        <v>14</v>
      </c>
      <c r="F28" s="9">
        <v>14</v>
      </c>
      <c r="G28" s="9">
        <v>1</v>
      </c>
      <c r="H28" s="9">
        <v>18</v>
      </c>
      <c r="I28" s="10">
        <f aca="true" t="shared" si="2" ref="I28:I48">SUM(B28:H28)</f>
        <v>59</v>
      </c>
      <c r="J28" s="11"/>
      <c r="K28" s="79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0"/>
    </row>
    <row r="29" spans="1:23" ht="12.75" outlineLevel="1">
      <c r="A29" s="7" t="str">
        <f>+LISTIN!A29</f>
        <v>Helgi Abrahamsen</v>
      </c>
      <c r="B29" s="9"/>
      <c r="C29" s="9">
        <v>1</v>
      </c>
      <c r="D29" s="9"/>
      <c r="E29" s="9">
        <v>4</v>
      </c>
      <c r="F29" s="9"/>
      <c r="G29" s="9"/>
      <c r="H29" s="9">
        <v>1</v>
      </c>
      <c r="I29" s="10">
        <f t="shared" si="2"/>
        <v>6</v>
      </c>
      <c r="J29" s="11"/>
      <c r="K29" s="79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0"/>
    </row>
    <row r="30" spans="1:23" ht="12.75" outlineLevel="1">
      <c r="A30" s="7" t="str">
        <f>+LISTIN!A30</f>
        <v>Johan Dahl</v>
      </c>
      <c r="B30" s="9"/>
      <c r="C30" s="9">
        <v>1</v>
      </c>
      <c r="D30" s="9"/>
      <c r="E30" s="9"/>
      <c r="F30" s="9">
        <v>1</v>
      </c>
      <c r="G30" s="9"/>
      <c r="H30" s="9">
        <v>3</v>
      </c>
      <c r="I30" s="10">
        <f t="shared" si="2"/>
        <v>5</v>
      </c>
      <c r="J30" s="11"/>
      <c r="K30" s="79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0"/>
    </row>
    <row r="31" spans="1:23" ht="12.75" outlineLevel="1">
      <c r="A31" s="7" t="str">
        <f>+LISTIN!A31</f>
        <v>Fríðgerð Heinesen</v>
      </c>
      <c r="B31" s="9">
        <v>1</v>
      </c>
      <c r="C31" s="9">
        <v>1</v>
      </c>
      <c r="D31" s="9"/>
      <c r="E31" s="9"/>
      <c r="F31" s="9"/>
      <c r="G31" s="9"/>
      <c r="H31" s="9">
        <v>1</v>
      </c>
      <c r="I31" s="10">
        <f t="shared" si="2"/>
        <v>3</v>
      </c>
      <c r="J31" s="11"/>
      <c r="K31" s="79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0"/>
    </row>
    <row r="32" spans="1:23" ht="12.75" outlineLevel="1">
      <c r="A32" s="7" t="str">
        <f>+LISTIN!A32</f>
        <v>Edva Jacobsen</v>
      </c>
      <c r="B32" s="9"/>
      <c r="C32" s="9">
        <v>2</v>
      </c>
      <c r="D32" s="9">
        <v>1</v>
      </c>
      <c r="E32" s="9">
        <v>2</v>
      </c>
      <c r="F32" s="9"/>
      <c r="G32" s="9"/>
      <c r="H32" s="9"/>
      <c r="I32" s="10">
        <f t="shared" si="2"/>
        <v>5</v>
      </c>
      <c r="J32" s="11"/>
      <c r="K32" s="79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0"/>
    </row>
    <row r="33" spans="1:23" ht="12.75" outlineLevel="1">
      <c r="A33" s="7" t="str">
        <f>+LISTIN!A33</f>
        <v>Eivin Jacobsen</v>
      </c>
      <c r="B33" s="9">
        <v>1</v>
      </c>
      <c r="C33" s="9"/>
      <c r="D33" s="9"/>
      <c r="E33" s="9"/>
      <c r="F33" s="9">
        <v>1</v>
      </c>
      <c r="G33" s="9"/>
      <c r="H33" s="9"/>
      <c r="I33" s="10">
        <f t="shared" si="2"/>
        <v>2</v>
      </c>
      <c r="J33" s="11"/>
      <c r="K33" s="79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0"/>
    </row>
    <row r="34" spans="1:23" ht="12.75" outlineLevel="1">
      <c r="A34" s="7" t="str">
        <f>+LISTIN!A34</f>
        <v>Edmund Joensen</v>
      </c>
      <c r="B34" s="9">
        <v>11</v>
      </c>
      <c r="C34" s="9">
        <v>19</v>
      </c>
      <c r="D34" s="9">
        <v>31</v>
      </c>
      <c r="E34" s="9">
        <v>42</v>
      </c>
      <c r="F34" s="9">
        <v>18</v>
      </c>
      <c r="G34" s="9">
        <v>3</v>
      </c>
      <c r="H34" s="9">
        <v>34</v>
      </c>
      <c r="I34" s="10">
        <f t="shared" si="2"/>
        <v>158</v>
      </c>
      <c r="J34" s="11"/>
      <c r="K34" s="79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0"/>
    </row>
    <row r="35" spans="1:23" ht="12.75" outlineLevel="1">
      <c r="A35" s="7" t="str">
        <f>+LISTIN!A35</f>
        <v>Kaj Leo Holm Johannesen</v>
      </c>
      <c r="B35" s="9"/>
      <c r="C35" s="9">
        <v>6</v>
      </c>
      <c r="D35" s="9">
        <v>9</v>
      </c>
      <c r="E35" s="9">
        <v>29</v>
      </c>
      <c r="F35" s="9">
        <v>20</v>
      </c>
      <c r="G35" s="9">
        <v>1</v>
      </c>
      <c r="H35" s="9">
        <v>25</v>
      </c>
      <c r="I35" s="10">
        <f t="shared" si="2"/>
        <v>90</v>
      </c>
      <c r="J35" s="11"/>
      <c r="K35" s="79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0"/>
    </row>
    <row r="36" spans="1:23" ht="12.75" outlineLevel="1">
      <c r="A36" s="7" t="str">
        <f>+LISTIN!A36</f>
        <v>Bjørn Kalsø</v>
      </c>
      <c r="B36" s="9"/>
      <c r="C36" s="9"/>
      <c r="D36" s="9"/>
      <c r="E36" s="9"/>
      <c r="F36" s="9">
        <v>1</v>
      </c>
      <c r="G36" s="9"/>
      <c r="H36" s="9"/>
      <c r="I36" s="10">
        <f t="shared" si="2"/>
        <v>1</v>
      </c>
      <c r="J36" s="11"/>
      <c r="K36" s="79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0"/>
    </row>
    <row r="37" spans="1:23" ht="12.75" outlineLevel="1">
      <c r="A37" s="7" t="str">
        <f>+LISTIN!A37</f>
        <v>Magni Laksafoss</v>
      </c>
      <c r="B37" s="9">
        <v>1</v>
      </c>
      <c r="C37" s="9">
        <v>4</v>
      </c>
      <c r="D37" s="9">
        <v>19</v>
      </c>
      <c r="E37" s="9">
        <v>9</v>
      </c>
      <c r="F37" s="9">
        <v>5</v>
      </c>
      <c r="G37" s="9"/>
      <c r="H37" s="9">
        <v>5</v>
      </c>
      <c r="I37" s="10">
        <f t="shared" si="2"/>
        <v>43</v>
      </c>
      <c r="J37" s="11"/>
      <c r="K37" s="79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0"/>
    </row>
    <row r="38" spans="1:23" ht="12.75" outlineLevel="1">
      <c r="A38" s="7" t="str">
        <f>+LISTIN!A38</f>
        <v>Jóna Mortensen</v>
      </c>
      <c r="B38" s="9"/>
      <c r="C38" s="9">
        <v>1</v>
      </c>
      <c r="D38" s="9">
        <v>1</v>
      </c>
      <c r="E38" s="9">
        <v>1</v>
      </c>
      <c r="F38" s="9"/>
      <c r="G38" s="9"/>
      <c r="H38" s="9">
        <v>2</v>
      </c>
      <c r="I38" s="10">
        <f t="shared" si="2"/>
        <v>5</v>
      </c>
      <c r="J38" s="11"/>
      <c r="K38" s="79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0"/>
    </row>
    <row r="39" spans="1:23" ht="12.75" outlineLevel="1">
      <c r="A39" s="7" t="str">
        <f>+LISTIN!A39</f>
        <v>Bárður á Steig Nielsen</v>
      </c>
      <c r="B39" s="9">
        <v>6</v>
      </c>
      <c r="C39" s="9">
        <v>2</v>
      </c>
      <c r="D39" s="9">
        <v>6</v>
      </c>
      <c r="E39" s="9">
        <v>15</v>
      </c>
      <c r="F39" s="9">
        <v>25</v>
      </c>
      <c r="G39" s="9">
        <v>1</v>
      </c>
      <c r="H39" s="9">
        <v>128</v>
      </c>
      <c r="I39" s="10">
        <f t="shared" si="2"/>
        <v>183</v>
      </c>
      <c r="J39" s="11"/>
      <c r="K39" s="79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0"/>
    </row>
    <row r="40" spans="1:23" ht="12.75" outlineLevel="1">
      <c r="A40" s="7" t="str">
        <f>+LISTIN!A40</f>
        <v>Alfred Olsen</v>
      </c>
      <c r="B40" s="9">
        <v>1</v>
      </c>
      <c r="C40" s="9">
        <v>1</v>
      </c>
      <c r="D40" s="9">
        <v>1</v>
      </c>
      <c r="E40" s="9">
        <v>1</v>
      </c>
      <c r="F40" s="9"/>
      <c r="G40" s="9"/>
      <c r="H40" s="9">
        <v>1</v>
      </c>
      <c r="I40" s="10">
        <f t="shared" si="2"/>
        <v>5</v>
      </c>
      <c r="J40" s="11"/>
      <c r="K40" s="79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0"/>
    </row>
    <row r="41" spans="1:23" ht="12.75" outlineLevel="1">
      <c r="A41" s="7" t="str">
        <f>+LISTIN!A41</f>
        <v>Rósa Samuelsen</v>
      </c>
      <c r="B41" s="9"/>
      <c r="C41" s="9"/>
      <c r="D41" s="9"/>
      <c r="E41" s="9">
        <v>2</v>
      </c>
      <c r="F41" s="9">
        <v>1</v>
      </c>
      <c r="G41" s="9"/>
      <c r="H41" s="9"/>
      <c r="I41" s="10">
        <f t="shared" si="2"/>
        <v>3</v>
      </c>
      <c r="J41" s="11"/>
      <c r="K41" s="79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0"/>
    </row>
    <row r="42" spans="1:23" ht="12.75" outlineLevel="1">
      <c r="A42" s="7" t="str">
        <f>+LISTIN!A42</f>
        <v> </v>
      </c>
      <c r="B42" s="9"/>
      <c r="C42" s="9"/>
      <c r="D42" s="9"/>
      <c r="E42" s="9"/>
      <c r="F42" s="9"/>
      <c r="G42" s="9"/>
      <c r="H42" s="9"/>
      <c r="I42" s="10">
        <f t="shared" si="2"/>
        <v>0</v>
      </c>
      <c r="J42" s="11"/>
      <c r="K42" s="79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0"/>
    </row>
    <row r="43" spans="1:23" ht="12.75" outlineLevel="1">
      <c r="A43" s="7" t="str">
        <f>+LISTIN!A43</f>
        <v> </v>
      </c>
      <c r="B43" s="9"/>
      <c r="C43" s="9"/>
      <c r="D43" s="9"/>
      <c r="E43" s="9"/>
      <c r="F43" s="9"/>
      <c r="G43" s="9"/>
      <c r="H43" s="9"/>
      <c r="I43" s="10">
        <f t="shared" si="2"/>
        <v>0</v>
      </c>
      <c r="J43" s="11"/>
      <c r="K43" s="79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0"/>
    </row>
    <row r="44" spans="1:23" ht="12.75" outlineLevel="1">
      <c r="A44" s="7" t="str">
        <f>+LISTIN!A44</f>
        <v> </v>
      </c>
      <c r="B44" s="9"/>
      <c r="C44" s="9"/>
      <c r="D44" s="9"/>
      <c r="E44" s="9"/>
      <c r="F44" s="9"/>
      <c r="G44" s="9"/>
      <c r="H44" s="9"/>
      <c r="I44" s="10">
        <f t="shared" si="2"/>
        <v>0</v>
      </c>
      <c r="J44" s="11"/>
      <c r="K44" s="79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0"/>
    </row>
    <row r="45" spans="1:23" ht="12.75" outlineLevel="1">
      <c r="A45" s="7" t="str">
        <f>+LISTIN!A45</f>
        <v> </v>
      </c>
      <c r="B45" s="9"/>
      <c r="C45" s="9"/>
      <c r="D45" s="9"/>
      <c r="E45" s="9"/>
      <c r="F45" s="9"/>
      <c r="G45" s="9"/>
      <c r="H45" s="9"/>
      <c r="I45" s="10">
        <f t="shared" si="2"/>
        <v>0</v>
      </c>
      <c r="J45" s="11"/>
      <c r="K45" s="79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0"/>
    </row>
    <row r="46" spans="1:23" ht="12.75" outlineLevel="1">
      <c r="A46" s="7" t="str">
        <f>+LISTIN!A46</f>
        <v> </v>
      </c>
      <c r="B46" s="9"/>
      <c r="C46" s="9"/>
      <c r="D46" s="9"/>
      <c r="E46" s="9"/>
      <c r="F46" s="9"/>
      <c r="G46" s="9"/>
      <c r="H46" s="9"/>
      <c r="I46" s="10">
        <f t="shared" si="2"/>
        <v>0</v>
      </c>
      <c r="J46" s="11"/>
      <c r="K46" s="79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0"/>
    </row>
    <row r="47" spans="1:23" ht="12.75" outlineLevel="1">
      <c r="A47" s="7" t="str">
        <f>+LISTIN!A47</f>
        <v> </v>
      </c>
      <c r="B47" s="9"/>
      <c r="C47" s="9"/>
      <c r="D47" s="9"/>
      <c r="E47" s="9"/>
      <c r="F47" s="9"/>
      <c r="G47" s="9"/>
      <c r="H47" s="9"/>
      <c r="I47" s="10">
        <f t="shared" si="2"/>
        <v>0</v>
      </c>
      <c r="J47" s="11"/>
      <c r="K47" s="79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0"/>
    </row>
    <row r="48" spans="1:23" ht="12.75" outlineLevel="1">
      <c r="A48" s="7" t="str">
        <f>+LISTIN!A48</f>
        <v> </v>
      </c>
      <c r="B48" s="9"/>
      <c r="C48" s="9"/>
      <c r="D48" s="9"/>
      <c r="E48" s="9"/>
      <c r="F48" s="9"/>
      <c r="G48" s="9"/>
      <c r="H48" s="9"/>
      <c r="I48" s="10">
        <f t="shared" si="2"/>
        <v>0</v>
      </c>
      <c r="J48" s="11"/>
      <c r="K48" s="79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0"/>
    </row>
    <row r="49" spans="1:23" s="16" customFormat="1" ht="12.75">
      <c r="A49" s="16" t="str">
        <f>+LISTIN!A49</f>
        <v>Listi B tils.</v>
      </c>
      <c r="B49" s="10">
        <f aca="true" t="shared" si="3" ref="B49:I49">SUM(B28:B48)</f>
        <v>24</v>
      </c>
      <c r="C49" s="10">
        <f t="shared" si="3"/>
        <v>42</v>
      </c>
      <c r="D49" s="10">
        <f t="shared" si="3"/>
        <v>73</v>
      </c>
      <c r="E49" s="10">
        <f>SUM(E28:E48)</f>
        <v>119</v>
      </c>
      <c r="F49" s="10">
        <f t="shared" si="3"/>
        <v>86</v>
      </c>
      <c r="G49" s="10">
        <f t="shared" si="3"/>
        <v>6</v>
      </c>
      <c r="H49" s="10">
        <f t="shared" si="3"/>
        <v>218</v>
      </c>
      <c r="I49" s="10">
        <f t="shared" si="3"/>
        <v>568</v>
      </c>
      <c r="J49" s="10"/>
      <c r="K49" s="76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ht="12.75">
      <c r="A50" s="7">
        <f>+LISTIN!A50</f>
      </c>
      <c r="B50" s="11"/>
      <c r="C50" s="11"/>
      <c r="D50" s="11"/>
      <c r="E50" s="11"/>
      <c r="F50" s="11"/>
      <c r="G50" s="11"/>
      <c r="H50" s="11"/>
      <c r="I50" s="10"/>
      <c r="J50" s="11"/>
      <c r="K50" s="79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0"/>
    </row>
    <row r="51" spans="1:23" s="17" customFormat="1" ht="18">
      <c r="A51" s="17" t="str">
        <f>+LISTIN!A51</f>
        <v>C. Javnaðarflokkurin</v>
      </c>
      <c r="B51" s="10"/>
      <c r="C51" s="10"/>
      <c r="D51" s="10"/>
      <c r="E51" s="10"/>
      <c r="F51" s="10"/>
      <c r="G51" s="10"/>
      <c r="H51" s="10"/>
      <c r="I51" s="10"/>
      <c r="J51" s="10"/>
      <c r="K51" s="76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21"/>
    </row>
    <row r="52" spans="1:23" ht="12.75" outlineLevel="1">
      <c r="A52" s="7" t="str">
        <f>+LISTIN!A52</f>
        <v>Listin</v>
      </c>
      <c r="B52" s="9">
        <v>6</v>
      </c>
      <c r="C52" s="9">
        <v>3</v>
      </c>
      <c r="D52" s="9">
        <v>3</v>
      </c>
      <c r="E52" s="9">
        <v>3</v>
      </c>
      <c r="F52" s="9">
        <v>3</v>
      </c>
      <c r="G52" s="9"/>
      <c r="H52" s="9">
        <v>7</v>
      </c>
      <c r="I52" s="10">
        <f aca="true" t="shared" si="4" ref="I52:I72">SUM(B52:H52)</f>
        <v>25</v>
      </c>
      <c r="J52" s="11"/>
      <c r="K52" s="79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0"/>
    </row>
    <row r="53" spans="1:23" ht="12.75" outlineLevel="1">
      <c r="A53" s="7" t="str">
        <f>+LISTIN!A53</f>
        <v>Malla Dam</v>
      </c>
      <c r="B53" s="9">
        <v>1</v>
      </c>
      <c r="C53" s="9"/>
      <c r="D53" s="9"/>
      <c r="E53" s="9">
        <v>1</v>
      </c>
      <c r="F53" s="9"/>
      <c r="G53" s="9">
        <v>1</v>
      </c>
      <c r="H53" s="9">
        <v>1</v>
      </c>
      <c r="I53" s="10">
        <f t="shared" si="4"/>
        <v>4</v>
      </c>
      <c r="J53" s="11"/>
      <c r="K53" s="79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0"/>
    </row>
    <row r="54" spans="1:23" ht="12.75" outlineLevel="1">
      <c r="A54" s="7" t="str">
        <f>+LISTIN!A54</f>
        <v>Kristoffur Gaardlykke</v>
      </c>
      <c r="B54" s="9">
        <v>1</v>
      </c>
      <c r="C54" s="9"/>
      <c r="D54" s="9"/>
      <c r="E54" s="9"/>
      <c r="F54" s="9">
        <v>1</v>
      </c>
      <c r="G54" s="9"/>
      <c r="H54" s="9">
        <v>1</v>
      </c>
      <c r="I54" s="10">
        <f t="shared" si="4"/>
        <v>3</v>
      </c>
      <c r="J54" s="12"/>
      <c r="K54" s="81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0"/>
    </row>
    <row r="55" spans="1:23" ht="12.75" outlineLevel="1">
      <c r="A55" s="7" t="str">
        <f>+LISTIN!A55</f>
        <v>Aksel Vilhelmson Johannesen</v>
      </c>
      <c r="B55" s="9">
        <v>10</v>
      </c>
      <c r="C55" s="9">
        <v>14</v>
      </c>
      <c r="D55" s="9">
        <v>7</v>
      </c>
      <c r="E55" s="9">
        <v>14</v>
      </c>
      <c r="F55" s="9">
        <v>4</v>
      </c>
      <c r="G55" s="9">
        <v>6</v>
      </c>
      <c r="H55" s="9">
        <v>11</v>
      </c>
      <c r="I55" s="10">
        <f t="shared" si="4"/>
        <v>66</v>
      </c>
      <c r="J55" s="12"/>
      <c r="K55" s="81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0"/>
    </row>
    <row r="56" spans="1:23" ht="12.75" outlineLevel="1">
      <c r="A56" s="7" t="str">
        <f>+LISTIN!A56</f>
        <v>Gerhard Lognberg</v>
      </c>
      <c r="B56" s="9"/>
      <c r="C56" s="9"/>
      <c r="D56" s="9">
        <v>2</v>
      </c>
      <c r="E56" s="9"/>
      <c r="F56" s="9"/>
      <c r="G56" s="9"/>
      <c r="H56" s="9">
        <v>1</v>
      </c>
      <c r="I56" s="10">
        <f t="shared" si="4"/>
        <v>3</v>
      </c>
      <c r="J56" s="12"/>
      <c r="K56" s="81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0"/>
    </row>
    <row r="57" spans="1:23" ht="12.75" outlineLevel="1">
      <c r="A57" s="7" t="str">
        <f>+LISTIN!A57</f>
        <v>Sunneva Mohr</v>
      </c>
      <c r="B57" s="9"/>
      <c r="C57" s="9"/>
      <c r="D57" s="9"/>
      <c r="E57" s="9">
        <v>1</v>
      </c>
      <c r="F57" s="9"/>
      <c r="G57" s="9"/>
      <c r="H57" s="9">
        <v>1</v>
      </c>
      <c r="I57" s="10">
        <f t="shared" si="4"/>
        <v>2</v>
      </c>
      <c r="J57" s="12"/>
      <c r="K57" s="81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0"/>
    </row>
    <row r="58" spans="1:23" ht="12.75" outlineLevel="1">
      <c r="A58" s="7" t="str">
        <f>+LISTIN!A58</f>
        <v>Helena Dam á Neystabø</v>
      </c>
      <c r="B58" s="9">
        <v>8</v>
      </c>
      <c r="C58" s="9">
        <v>4</v>
      </c>
      <c r="D58" s="9">
        <v>2</v>
      </c>
      <c r="E58" s="9">
        <v>5</v>
      </c>
      <c r="F58" s="9">
        <v>5</v>
      </c>
      <c r="G58" s="9">
        <v>2</v>
      </c>
      <c r="H58" s="9">
        <v>8</v>
      </c>
      <c r="I58" s="10">
        <f t="shared" si="4"/>
        <v>34</v>
      </c>
      <c r="J58" s="11"/>
      <c r="K58" s="79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0"/>
    </row>
    <row r="59" spans="1:23" ht="12.75" outlineLevel="1">
      <c r="A59" s="7" t="str">
        <f>+LISTIN!A59</f>
        <v>Maria Hammer Olsen</v>
      </c>
      <c r="B59" s="9"/>
      <c r="C59" s="9"/>
      <c r="D59" s="9">
        <v>1</v>
      </c>
      <c r="E59" s="9"/>
      <c r="F59" s="9"/>
      <c r="G59" s="9"/>
      <c r="H59" s="9">
        <v>1</v>
      </c>
      <c r="I59" s="10">
        <f t="shared" si="4"/>
        <v>2</v>
      </c>
      <c r="J59" s="11"/>
      <c r="K59" s="79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0"/>
    </row>
    <row r="60" spans="1:23" ht="12.75" outlineLevel="1">
      <c r="A60" s="7" t="str">
        <f>+LISTIN!A60</f>
        <v>Eyðgunn Samuelsen</v>
      </c>
      <c r="B60" s="9"/>
      <c r="C60" s="9">
        <v>4</v>
      </c>
      <c r="D60" s="9"/>
      <c r="E60" s="9">
        <v>4</v>
      </c>
      <c r="F60" s="9"/>
      <c r="G60" s="9"/>
      <c r="H60" s="9">
        <v>1</v>
      </c>
      <c r="I60" s="10">
        <f t="shared" si="4"/>
        <v>9</v>
      </c>
      <c r="J60" s="11"/>
      <c r="K60" s="79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0"/>
    </row>
    <row r="61" spans="1:23" ht="12.75" outlineLevel="1">
      <c r="A61" s="7" t="str">
        <f>+LISTIN!A61</f>
        <v>Halla Samuelsen</v>
      </c>
      <c r="B61" s="9"/>
      <c r="C61" s="9"/>
      <c r="D61" s="9">
        <v>2</v>
      </c>
      <c r="E61" s="9"/>
      <c r="F61" s="9"/>
      <c r="G61" s="9"/>
      <c r="H61" s="9">
        <v>2</v>
      </c>
      <c r="I61" s="10">
        <f t="shared" si="4"/>
        <v>4</v>
      </c>
      <c r="J61" s="11"/>
      <c r="K61" s="79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0"/>
    </row>
    <row r="62" spans="1:23" ht="12.75" outlineLevel="1">
      <c r="A62" s="7" t="str">
        <f>+LISTIN!A62</f>
        <v>Sjúrður Skaale</v>
      </c>
      <c r="B62" s="9">
        <v>5</v>
      </c>
      <c r="C62" s="9">
        <v>13</v>
      </c>
      <c r="D62" s="9">
        <v>9</v>
      </c>
      <c r="E62" s="9">
        <v>39</v>
      </c>
      <c r="F62" s="9">
        <v>17</v>
      </c>
      <c r="G62" s="9">
        <v>6</v>
      </c>
      <c r="H62" s="9">
        <v>37</v>
      </c>
      <c r="I62" s="10">
        <f t="shared" si="4"/>
        <v>126</v>
      </c>
      <c r="J62" s="11"/>
      <c r="K62" s="79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0"/>
    </row>
    <row r="63" spans="1:23" ht="12.75" outlineLevel="1">
      <c r="A63" s="7" t="str">
        <f>+LISTIN!A63</f>
        <v>Hans Pauli Strøm</v>
      </c>
      <c r="B63" s="9">
        <v>3</v>
      </c>
      <c r="C63" s="9">
        <v>1</v>
      </c>
      <c r="D63" s="9">
        <v>2</v>
      </c>
      <c r="E63" s="9">
        <v>7</v>
      </c>
      <c r="F63" s="9">
        <v>7</v>
      </c>
      <c r="G63" s="9"/>
      <c r="H63" s="9">
        <v>33</v>
      </c>
      <c r="I63" s="10">
        <f t="shared" si="4"/>
        <v>53</v>
      </c>
      <c r="J63" s="11"/>
      <c r="K63" s="79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0"/>
    </row>
    <row r="64" spans="1:23" ht="12.75" outlineLevel="1">
      <c r="A64" s="7" t="str">
        <f>+LISTIN!A64</f>
        <v>Mikkjal Sørensen</v>
      </c>
      <c r="B64" s="9"/>
      <c r="C64" s="9">
        <v>1</v>
      </c>
      <c r="D64" s="9"/>
      <c r="E64" s="9"/>
      <c r="F64" s="9">
        <v>1</v>
      </c>
      <c r="G64" s="9"/>
      <c r="H64" s="9"/>
      <c r="I64" s="10">
        <f t="shared" si="4"/>
        <v>2</v>
      </c>
      <c r="J64" s="11"/>
      <c r="K64" s="79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0"/>
    </row>
    <row r="65" spans="1:24" ht="12.75" outlineLevel="1">
      <c r="A65" s="7" t="str">
        <f>+LISTIN!A65</f>
        <v> </v>
      </c>
      <c r="B65" s="9"/>
      <c r="C65" s="9"/>
      <c r="D65" s="9"/>
      <c r="E65" s="9"/>
      <c r="F65" s="9"/>
      <c r="G65" s="9"/>
      <c r="H65" s="9"/>
      <c r="I65" s="10">
        <f t="shared" si="4"/>
        <v>0</v>
      </c>
      <c r="J65" s="11"/>
      <c r="K65" s="79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0"/>
      <c r="X65" s="16"/>
    </row>
    <row r="66" spans="1:24" ht="12.75" outlineLevel="1">
      <c r="A66" s="7" t="str">
        <f>+LISTIN!A66</f>
        <v> </v>
      </c>
      <c r="B66" s="9"/>
      <c r="C66" s="9"/>
      <c r="D66" s="9"/>
      <c r="E66" s="9"/>
      <c r="F66" s="9"/>
      <c r="G66" s="9"/>
      <c r="H66" s="9"/>
      <c r="I66" s="10">
        <f t="shared" si="4"/>
        <v>0</v>
      </c>
      <c r="J66" s="11"/>
      <c r="K66" s="79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0"/>
      <c r="X66" s="16"/>
    </row>
    <row r="67" spans="1:24" ht="12.75" outlineLevel="1">
      <c r="A67" s="7" t="str">
        <f>+LISTIN!A67</f>
        <v> </v>
      </c>
      <c r="B67" s="9"/>
      <c r="C67" s="9"/>
      <c r="D67" s="9"/>
      <c r="E67" s="9"/>
      <c r="F67" s="9"/>
      <c r="G67" s="9"/>
      <c r="H67" s="9"/>
      <c r="I67" s="10">
        <f t="shared" si="4"/>
        <v>0</v>
      </c>
      <c r="J67" s="11"/>
      <c r="K67" s="79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0"/>
      <c r="X67" s="16"/>
    </row>
    <row r="68" spans="1:24" ht="12.75" outlineLevel="1">
      <c r="A68" s="7" t="str">
        <f>+LISTIN!A68</f>
        <v> </v>
      </c>
      <c r="B68" s="9"/>
      <c r="C68" s="9"/>
      <c r="D68" s="9"/>
      <c r="E68" s="9"/>
      <c r="F68" s="9"/>
      <c r="G68" s="9"/>
      <c r="H68" s="9"/>
      <c r="I68" s="10">
        <f t="shared" si="4"/>
        <v>0</v>
      </c>
      <c r="J68" s="11"/>
      <c r="K68" s="79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0"/>
      <c r="X68" s="16"/>
    </row>
    <row r="69" spans="1:24" ht="12.75" outlineLevel="1">
      <c r="A69" s="7" t="str">
        <f>+LISTIN!A69</f>
        <v> </v>
      </c>
      <c r="B69" s="9"/>
      <c r="C69" s="9"/>
      <c r="D69" s="9"/>
      <c r="E69" s="9"/>
      <c r="F69" s="9"/>
      <c r="G69" s="9"/>
      <c r="H69" s="9"/>
      <c r="I69" s="10">
        <f t="shared" si="4"/>
        <v>0</v>
      </c>
      <c r="J69" s="11"/>
      <c r="K69" s="79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0"/>
      <c r="X69" s="16"/>
    </row>
    <row r="70" spans="1:24" ht="12.75" outlineLevel="1">
      <c r="A70" s="7" t="str">
        <f>+LISTIN!A70</f>
        <v> </v>
      </c>
      <c r="B70" s="9"/>
      <c r="C70" s="9"/>
      <c r="D70" s="9"/>
      <c r="E70" s="9"/>
      <c r="F70" s="9"/>
      <c r="G70" s="9"/>
      <c r="H70" s="9"/>
      <c r="I70" s="10">
        <f t="shared" si="4"/>
        <v>0</v>
      </c>
      <c r="J70" s="11"/>
      <c r="K70" s="79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0"/>
      <c r="X70" s="16"/>
    </row>
    <row r="71" spans="1:24" ht="12.75" outlineLevel="1">
      <c r="A71" s="7" t="str">
        <f>+LISTIN!A71</f>
        <v> </v>
      </c>
      <c r="B71" s="9"/>
      <c r="C71" s="9"/>
      <c r="D71" s="9"/>
      <c r="E71" s="9"/>
      <c r="F71" s="9"/>
      <c r="G71" s="9"/>
      <c r="H71" s="9"/>
      <c r="I71" s="10">
        <f t="shared" si="4"/>
        <v>0</v>
      </c>
      <c r="J71" s="11"/>
      <c r="K71" s="79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0"/>
      <c r="X71" s="16"/>
    </row>
    <row r="72" spans="1:24" ht="12.75" outlineLevel="1">
      <c r="A72" s="7" t="str">
        <f>+LISTIN!A72</f>
        <v> </v>
      </c>
      <c r="B72" s="9"/>
      <c r="C72" s="9"/>
      <c r="D72" s="9"/>
      <c r="E72" s="9"/>
      <c r="F72" s="9"/>
      <c r="G72" s="9"/>
      <c r="H72" s="9"/>
      <c r="I72" s="10">
        <f t="shared" si="4"/>
        <v>0</v>
      </c>
      <c r="J72" s="11"/>
      <c r="K72" s="79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0"/>
      <c r="X72" s="16"/>
    </row>
    <row r="73" spans="1:23" s="16" customFormat="1" ht="12.75">
      <c r="A73" s="16" t="str">
        <f>+LISTIN!A73</f>
        <v>Listi C tils.</v>
      </c>
      <c r="B73" s="8">
        <f aca="true" t="shared" si="5" ref="B73:I73">SUM(B52:B72)</f>
        <v>34</v>
      </c>
      <c r="C73" s="8">
        <f t="shared" si="5"/>
        <v>40</v>
      </c>
      <c r="D73" s="8">
        <f t="shared" si="5"/>
        <v>28</v>
      </c>
      <c r="E73" s="8">
        <f>SUM(E52:E72)</f>
        <v>74</v>
      </c>
      <c r="F73" s="8">
        <f t="shared" si="5"/>
        <v>38</v>
      </c>
      <c r="G73" s="8">
        <f t="shared" si="5"/>
        <v>15</v>
      </c>
      <c r="H73" s="8">
        <f t="shared" si="5"/>
        <v>104</v>
      </c>
      <c r="I73" s="8">
        <f t="shared" si="5"/>
        <v>333</v>
      </c>
      <c r="J73" s="8"/>
      <c r="K73" s="76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10"/>
    </row>
    <row r="74" spans="1:23" ht="12.75">
      <c r="A74" s="7">
        <f>+LISTIN!A74</f>
      </c>
      <c r="B74" s="12" t="s">
        <v>2</v>
      </c>
      <c r="C74" s="12" t="s">
        <v>2</v>
      </c>
      <c r="D74" s="12" t="s">
        <v>2</v>
      </c>
      <c r="E74" s="12" t="s">
        <v>2</v>
      </c>
      <c r="F74" s="12" t="s">
        <v>2</v>
      </c>
      <c r="G74" s="12" t="s">
        <v>2</v>
      </c>
      <c r="H74" s="12" t="s">
        <v>2</v>
      </c>
      <c r="I74" s="8" t="s">
        <v>2</v>
      </c>
      <c r="J74" s="12"/>
      <c r="K74" s="81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17" customFormat="1" ht="18">
      <c r="A75" s="17" t="str">
        <f>+LISTIN!A75</f>
        <v>D. Sjálvstýrisflokkurin</v>
      </c>
      <c r="B75" s="10"/>
      <c r="C75" s="10"/>
      <c r="D75" s="10"/>
      <c r="E75" s="10"/>
      <c r="F75" s="10"/>
      <c r="G75" s="10"/>
      <c r="H75" s="10"/>
      <c r="I75" s="10"/>
      <c r="J75" s="10"/>
      <c r="K75" s="76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21"/>
    </row>
    <row r="76" spans="1:23" ht="12" customHeight="1" outlineLevel="1">
      <c r="A76" s="7" t="str">
        <f>+LISTIN!A76</f>
        <v>Listin</v>
      </c>
      <c r="B76" s="9"/>
      <c r="C76" s="9"/>
      <c r="D76" s="9"/>
      <c r="E76" s="9">
        <v>1</v>
      </c>
      <c r="F76" s="9">
        <v>1</v>
      </c>
      <c r="G76" s="9"/>
      <c r="H76" s="9"/>
      <c r="I76" s="10">
        <f>SUM(B76:H76)</f>
        <v>2</v>
      </c>
      <c r="J76" s="11"/>
      <c r="K76" s="79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0"/>
    </row>
    <row r="77" spans="1:23" ht="12" customHeight="1" outlineLevel="1">
      <c r="A77" s="7" t="str">
        <f>+LISTIN!A77</f>
        <v>Dávur í Dali</v>
      </c>
      <c r="B77" s="9"/>
      <c r="C77" s="9"/>
      <c r="D77" s="9"/>
      <c r="E77" s="9"/>
      <c r="F77" s="9"/>
      <c r="G77" s="9"/>
      <c r="H77" s="9"/>
      <c r="I77" s="10">
        <f>SUM(B77:H77)</f>
        <v>0</v>
      </c>
      <c r="J77" s="11"/>
      <c r="K77" s="79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0"/>
    </row>
    <row r="78" spans="1:23" ht="12.75" outlineLevel="1">
      <c r="A78" s="7" t="str">
        <f>+LISTIN!A78</f>
        <v>Jóanes N. Dalsgaard</v>
      </c>
      <c r="B78" s="9"/>
      <c r="C78" s="9"/>
      <c r="D78" s="9">
        <v>4</v>
      </c>
      <c r="E78" s="9">
        <v>1</v>
      </c>
      <c r="F78" s="9">
        <v>1</v>
      </c>
      <c r="G78" s="9"/>
      <c r="H78" s="9"/>
      <c r="I78" s="10">
        <f>SUM(B78:H78)</f>
        <v>6</v>
      </c>
      <c r="J78" s="11"/>
      <c r="K78" s="79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0"/>
    </row>
    <row r="79" spans="1:23" ht="12.75" outlineLevel="1">
      <c r="A79" s="7" t="str">
        <f>+LISTIN!A79</f>
        <v>Jan Asbjørnson Joensen</v>
      </c>
      <c r="B79" s="9"/>
      <c r="C79" s="9"/>
      <c r="D79" s="9"/>
      <c r="E79" s="9"/>
      <c r="F79" s="9"/>
      <c r="G79" s="9"/>
      <c r="H79" s="9"/>
      <c r="I79" s="10">
        <f>SUM(B79:H79)</f>
        <v>0</v>
      </c>
      <c r="J79" s="11"/>
      <c r="K79" s="79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0"/>
    </row>
    <row r="80" spans="1:23" ht="12.75" outlineLevel="1">
      <c r="A80" s="7" t="str">
        <f>+LISTIN!A80</f>
        <v>Kristina Toftegaard Larsen</v>
      </c>
      <c r="B80" s="9"/>
      <c r="C80" s="9">
        <v>1</v>
      </c>
      <c r="D80" s="9"/>
      <c r="E80" s="9"/>
      <c r="F80" s="9"/>
      <c r="G80" s="9"/>
      <c r="H80" s="9">
        <v>1</v>
      </c>
      <c r="I80" s="10">
        <f aca="true" t="shared" si="6" ref="I80:I96">SUM(B80:H80)</f>
        <v>2</v>
      </c>
      <c r="J80" s="11"/>
      <c r="K80" s="79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0"/>
    </row>
    <row r="81" spans="1:23" ht="12.75" outlineLevel="1">
      <c r="A81" s="7" t="str">
        <f>+LISTIN!A81</f>
        <v>Karl A. Olsen</v>
      </c>
      <c r="B81" s="9">
        <v>1</v>
      </c>
      <c r="C81" s="9"/>
      <c r="D81" s="9"/>
      <c r="E81" s="9">
        <v>2</v>
      </c>
      <c r="F81" s="9"/>
      <c r="G81" s="9"/>
      <c r="H81" s="9">
        <v>19</v>
      </c>
      <c r="I81" s="10">
        <f t="shared" si="6"/>
        <v>22</v>
      </c>
      <c r="J81" s="11"/>
      <c r="K81" s="79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0"/>
    </row>
    <row r="82" spans="1:23" ht="12.75" outlineLevel="1">
      <c r="A82" s="7" t="str">
        <f>+LISTIN!A82</f>
        <v>Kristina Winther Poulsen</v>
      </c>
      <c r="B82" s="9"/>
      <c r="C82" s="9"/>
      <c r="D82" s="9"/>
      <c r="E82" s="9">
        <v>1</v>
      </c>
      <c r="F82" s="9"/>
      <c r="G82" s="9"/>
      <c r="H82" s="9">
        <v>1</v>
      </c>
      <c r="I82" s="10">
        <f t="shared" si="6"/>
        <v>2</v>
      </c>
      <c r="J82" s="11"/>
      <c r="K82" s="79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0"/>
    </row>
    <row r="83" spans="1:23" ht="12.75" outlineLevel="1">
      <c r="A83" s="7" t="str">
        <f>+LISTIN!A83</f>
        <v>Kári á Rógvi</v>
      </c>
      <c r="B83" s="9"/>
      <c r="C83" s="9">
        <v>1</v>
      </c>
      <c r="D83" s="9"/>
      <c r="E83" s="9">
        <v>2</v>
      </c>
      <c r="F83" s="9">
        <v>1</v>
      </c>
      <c r="G83" s="9"/>
      <c r="H83" s="9">
        <v>5</v>
      </c>
      <c r="I83" s="10">
        <f t="shared" si="6"/>
        <v>9</v>
      </c>
      <c r="J83" s="11"/>
      <c r="K83" s="79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0"/>
    </row>
    <row r="84" spans="1:23" ht="12.75" outlineLevel="1">
      <c r="A84" s="7" t="str">
        <f>+LISTIN!A84</f>
        <v>Eileen Sandá</v>
      </c>
      <c r="B84" s="9"/>
      <c r="C84" s="9"/>
      <c r="D84" s="9"/>
      <c r="E84" s="9"/>
      <c r="F84" s="9"/>
      <c r="G84" s="9"/>
      <c r="H84" s="9"/>
      <c r="I84" s="10">
        <f t="shared" si="6"/>
        <v>0</v>
      </c>
      <c r="J84" s="11"/>
      <c r="K84" s="79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0"/>
    </row>
    <row r="85" spans="1:23" ht="12.75" outlineLevel="1">
      <c r="A85" s="7" t="str">
        <f>+LISTIN!A85</f>
        <v>Rúna Sivertsen</v>
      </c>
      <c r="B85" s="9"/>
      <c r="C85" s="9"/>
      <c r="D85" s="9"/>
      <c r="E85" s="9">
        <v>2</v>
      </c>
      <c r="F85" s="9"/>
      <c r="G85" s="9"/>
      <c r="H85" s="9"/>
      <c r="I85" s="10">
        <f t="shared" si="6"/>
        <v>2</v>
      </c>
      <c r="J85" s="11"/>
      <c r="K85" s="79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0"/>
    </row>
    <row r="86" spans="1:23" ht="12.75" outlineLevel="1">
      <c r="A86" s="7" t="str">
        <f>+LISTIN!A86</f>
        <v>Teitur Vágadal</v>
      </c>
      <c r="B86" s="9"/>
      <c r="C86" s="9"/>
      <c r="D86" s="9"/>
      <c r="E86" s="9"/>
      <c r="F86" s="9"/>
      <c r="G86" s="9"/>
      <c r="H86" s="9"/>
      <c r="I86" s="10">
        <f t="shared" si="6"/>
        <v>0</v>
      </c>
      <c r="J86" s="11"/>
      <c r="K86" s="79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0"/>
    </row>
    <row r="87" spans="1:23" ht="12.75" outlineLevel="1">
      <c r="A87" s="7" t="str">
        <f>+LISTIN!A87</f>
        <v> </v>
      </c>
      <c r="B87" s="9"/>
      <c r="C87" s="9"/>
      <c r="D87" s="9"/>
      <c r="E87" s="9"/>
      <c r="F87" s="9"/>
      <c r="G87" s="9"/>
      <c r="H87" s="9"/>
      <c r="I87" s="10">
        <f t="shared" si="6"/>
        <v>0</v>
      </c>
      <c r="J87" s="11"/>
      <c r="K87" s="79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0"/>
    </row>
    <row r="88" spans="1:23" ht="12.75" outlineLevel="1">
      <c r="A88" s="7" t="str">
        <f>+LISTIN!A88</f>
        <v> </v>
      </c>
      <c r="B88" s="9"/>
      <c r="C88" s="9"/>
      <c r="D88" s="9"/>
      <c r="E88" s="9"/>
      <c r="F88" s="9"/>
      <c r="G88" s="9"/>
      <c r="H88" s="9"/>
      <c r="I88" s="10">
        <f t="shared" si="6"/>
        <v>0</v>
      </c>
      <c r="J88" s="11"/>
      <c r="K88" s="79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0"/>
    </row>
    <row r="89" spans="1:23" ht="12.75" outlineLevel="1">
      <c r="A89" s="7" t="str">
        <f>+LISTIN!A89</f>
        <v> </v>
      </c>
      <c r="B89" s="9"/>
      <c r="C89" s="9"/>
      <c r="D89" s="9"/>
      <c r="E89" s="9"/>
      <c r="F89" s="9"/>
      <c r="G89" s="9"/>
      <c r="H89" s="9"/>
      <c r="I89" s="10">
        <f t="shared" si="6"/>
        <v>0</v>
      </c>
      <c r="J89" s="11"/>
      <c r="K89" s="79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0"/>
    </row>
    <row r="90" spans="1:23" ht="12.75" outlineLevel="1">
      <c r="A90" s="7" t="str">
        <f>+LISTIN!A90</f>
        <v> </v>
      </c>
      <c r="B90" s="9"/>
      <c r="C90" s="9"/>
      <c r="D90" s="9"/>
      <c r="E90" s="9"/>
      <c r="F90" s="9"/>
      <c r="G90" s="9"/>
      <c r="H90" s="9"/>
      <c r="I90" s="10">
        <f t="shared" si="6"/>
        <v>0</v>
      </c>
      <c r="J90" s="11"/>
      <c r="K90" s="79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0"/>
    </row>
    <row r="91" spans="1:23" ht="12.75" outlineLevel="1">
      <c r="A91" s="7" t="str">
        <f>+LISTIN!A91</f>
        <v> </v>
      </c>
      <c r="B91" s="9"/>
      <c r="C91" s="9"/>
      <c r="D91" s="9"/>
      <c r="E91" s="9"/>
      <c r="F91" s="9"/>
      <c r="G91" s="9"/>
      <c r="H91" s="9"/>
      <c r="I91" s="10">
        <f t="shared" si="6"/>
        <v>0</v>
      </c>
      <c r="J91" s="11"/>
      <c r="K91" s="79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0"/>
    </row>
    <row r="92" spans="1:23" ht="12.75" outlineLevel="1">
      <c r="A92" s="7" t="str">
        <f>+LISTIN!A92</f>
        <v> </v>
      </c>
      <c r="B92" s="9"/>
      <c r="C92" s="9"/>
      <c r="D92" s="9"/>
      <c r="E92" s="9"/>
      <c r="F92" s="9"/>
      <c r="G92" s="9"/>
      <c r="H92" s="9"/>
      <c r="I92" s="10">
        <f t="shared" si="6"/>
        <v>0</v>
      </c>
      <c r="J92" s="11"/>
      <c r="K92" s="79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0"/>
    </row>
    <row r="93" spans="1:23" ht="12.75" outlineLevel="1">
      <c r="A93" s="7" t="str">
        <f>+LISTIN!A93</f>
        <v> </v>
      </c>
      <c r="B93" s="9"/>
      <c r="C93" s="9"/>
      <c r="D93" s="9"/>
      <c r="E93" s="9"/>
      <c r="F93" s="9"/>
      <c r="G93" s="9"/>
      <c r="H93" s="9"/>
      <c r="I93" s="10">
        <f t="shared" si="6"/>
        <v>0</v>
      </c>
      <c r="J93" s="11"/>
      <c r="K93" s="79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0"/>
    </row>
    <row r="94" spans="1:23" ht="12.75" outlineLevel="1">
      <c r="A94" s="7" t="str">
        <f>+LISTIN!A94</f>
        <v> </v>
      </c>
      <c r="B94" s="9"/>
      <c r="C94" s="9"/>
      <c r="D94" s="9"/>
      <c r="E94" s="9"/>
      <c r="F94" s="9"/>
      <c r="G94" s="9"/>
      <c r="H94" s="9"/>
      <c r="I94" s="10">
        <f t="shared" si="6"/>
        <v>0</v>
      </c>
      <c r="J94" s="11"/>
      <c r="K94" s="79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0"/>
    </row>
    <row r="95" spans="1:23" ht="12.75" outlineLevel="1">
      <c r="A95" s="7" t="str">
        <f>+LISTIN!A95</f>
        <v> </v>
      </c>
      <c r="B95" s="9"/>
      <c r="C95" s="9"/>
      <c r="D95" s="9"/>
      <c r="E95" s="9"/>
      <c r="F95" s="9"/>
      <c r="G95" s="9"/>
      <c r="H95" s="9"/>
      <c r="I95" s="10">
        <f t="shared" si="6"/>
        <v>0</v>
      </c>
      <c r="J95" s="11"/>
      <c r="K95" s="79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0"/>
    </row>
    <row r="96" spans="1:23" ht="12.75" outlineLevel="1">
      <c r="A96" s="7" t="str">
        <f>+LISTIN!A96</f>
        <v> </v>
      </c>
      <c r="B96" s="9"/>
      <c r="C96" s="9"/>
      <c r="D96" s="9"/>
      <c r="E96" s="9"/>
      <c r="F96" s="9"/>
      <c r="G96" s="9"/>
      <c r="H96" s="9"/>
      <c r="I96" s="10">
        <f t="shared" si="6"/>
        <v>0</v>
      </c>
      <c r="J96" s="11"/>
      <c r="K96" s="79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0"/>
    </row>
    <row r="97" spans="1:23" s="16" customFormat="1" ht="12.75">
      <c r="A97" s="16" t="str">
        <f>+LISTIN!A97</f>
        <v>Listi D tils.</v>
      </c>
      <c r="B97" s="10">
        <f aca="true" t="shared" si="7" ref="B97:I97">SUM(B76:B96)</f>
        <v>1</v>
      </c>
      <c r="C97" s="10">
        <f t="shared" si="7"/>
        <v>2</v>
      </c>
      <c r="D97" s="10">
        <f t="shared" si="7"/>
        <v>4</v>
      </c>
      <c r="E97" s="10">
        <f>SUM(E76:E96)</f>
        <v>9</v>
      </c>
      <c r="F97" s="10">
        <f t="shared" si="7"/>
        <v>3</v>
      </c>
      <c r="G97" s="10">
        <f t="shared" si="7"/>
        <v>0</v>
      </c>
      <c r="H97" s="10">
        <f t="shared" si="7"/>
        <v>26</v>
      </c>
      <c r="I97" s="10">
        <f t="shared" si="7"/>
        <v>45</v>
      </c>
      <c r="J97" s="10"/>
      <c r="K97" s="76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 ht="12.75">
      <c r="A98" s="7">
        <f>+LISTIN!A98</f>
      </c>
      <c r="B98" s="11"/>
      <c r="C98" s="11"/>
      <c r="D98" s="11"/>
      <c r="E98" s="11"/>
      <c r="F98" s="11"/>
      <c r="G98" s="11"/>
      <c r="H98" s="11"/>
      <c r="I98" s="10"/>
      <c r="J98" s="11"/>
      <c r="K98" s="79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0"/>
    </row>
    <row r="99" spans="1:23" s="17" customFormat="1" ht="18">
      <c r="A99" s="17" t="str">
        <f>+LISTIN!A99</f>
        <v>E. Tjóðveldi</v>
      </c>
      <c r="B99" s="10"/>
      <c r="C99" s="10"/>
      <c r="D99" s="10"/>
      <c r="E99" s="10"/>
      <c r="F99" s="10"/>
      <c r="G99" s="10"/>
      <c r="H99" s="10"/>
      <c r="I99" s="10"/>
      <c r="J99" s="10"/>
      <c r="K99" s="76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21"/>
    </row>
    <row r="100" spans="1:23" ht="12.75" customHeight="1" outlineLevel="1">
      <c r="A100" s="7" t="str">
        <f>+LISTIN!A100</f>
        <v>Listin</v>
      </c>
      <c r="B100" s="9"/>
      <c r="C100" s="9">
        <v>1</v>
      </c>
      <c r="D100" s="9">
        <v>1</v>
      </c>
      <c r="E100" s="9">
        <v>3</v>
      </c>
      <c r="F100" s="9">
        <v>6</v>
      </c>
      <c r="G100" s="9">
        <v>2</v>
      </c>
      <c r="H100" s="9">
        <v>3</v>
      </c>
      <c r="I100" s="10">
        <f aca="true" t="shared" si="8" ref="I100:I120">SUM(B100:H100)</f>
        <v>16</v>
      </c>
      <c r="J100" s="11"/>
      <c r="K100" s="79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0"/>
    </row>
    <row r="101" spans="1:23" ht="12.75" customHeight="1" outlineLevel="1">
      <c r="A101" s="7" t="str">
        <f>+LISTIN!A101</f>
        <v>Gunnvør Balle</v>
      </c>
      <c r="B101" s="9"/>
      <c r="C101" s="9">
        <v>3</v>
      </c>
      <c r="D101" s="9">
        <v>2</v>
      </c>
      <c r="E101" s="9">
        <v>1</v>
      </c>
      <c r="F101" s="9">
        <v>5</v>
      </c>
      <c r="G101" s="9"/>
      <c r="H101" s="9">
        <v>2</v>
      </c>
      <c r="I101" s="10">
        <f t="shared" si="8"/>
        <v>13</v>
      </c>
      <c r="J101" s="11"/>
      <c r="K101" s="79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0"/>
    </row>
    <row r="102" spans="1:23" ht="12.75" customHeight="1" outlineLevel="1">
      <c r="A102" s="7" t="str">
        <f>+LISTIN!A102</f>
        <v>Jógvan Arnason Djurhuus</v>
      </c>
      <c r="B102" s="9"/>
      <c r="C102" s="9"/>
      <c r="D102" s="9"/>
      <c r="E102" s="9">
        <v>2</v>
      </c>
      <c r="F102" s="9"/>
      <c r="G102" s="9"/>
      <c r="H102" s="9"/>
      <c r="I102" s="10">
        <f t="shared" si="8"/>
        <v>2</v>
      </c>
      <c r="J102" s="11"/>
      <c r="K102" s="79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0"/>
    </row>
    <row r="103" spans="1:23" ht="12.75" customHeight="1" outlineLevel="1">
      <c r="A103" s="7" t="str">
        <f>+LISTIN!A103</f>
        <v>Annita á Fríðriksmørk</v>
      </c>
      <c r="B103" s="9"/>
      <c r="C103" s="9">
        <v>2</v>
      </c>
      <c r="D103" s="9">
        <v>2</v>
      </c>
      <c r="E103" s="9">
        <v>5</v>
      </c>
      <c r="F103" s="9">
        <v>5</v>
      </c>
      <c r="G103" s="9"/>
      <c r="H103" s="9">
        <v>5</v>
      </c>
      <c r="I103" s="10">
        <f t="shared" si="8"/>
        <v>19</v>
      </c>
      <c r="J103" s="11"/>
      <c r="K103" s="79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0"/>
    </row>
    <row r="104" spans="1:24" ht="12.75" customHeight="1" outlineLevel="1">
      <c r="A104" s="7" t="str">
        <f>+LISTIN!A104</f>
        <v>Heini O. Heinesen</v>
      </c>
      <c r="B104" s="9"/>
      <c r="C104" s="9"/>
      <c r="D104" s="9"/>
      <c r="E104" s="9">
        <v>2</v>
      </c>
      <c r="F104" s="9">
        <v>5</v>
      </c>
      <c r="G104" s="9"/>
      <c r="H104" s="9"/>
      <c r="I104" s="10">
        <f t="shared" si="8"/>
        <v>7</v>
      </c>
      <c r="J104" s="11"/>
      <c r="K104" s="79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0"/>
      <c r="X104" s="16"/>
    </row>
    <row r="105" spans="1:24" ht="12.75" outlineLevel="1">
      <c r="A105" s="7" t="str">
        <f>+LISTIN!A105</f>
        <v>Heini Holm</v>
      </c>
      <c r="B105" s="9"/>
      <c r="C105" s="9"/>
      <c r="D105" s="9"/>
      <c r="E105" s="9">
        <v>1</v>
      </c>
      <c r="F105" s="9">
        <v>14</v>
      </c>
      <c r="G105" s="9">
        <v>3</v>
      </c>
      <c r="H105" s="9">
        <v>3</v>
      </c>
      <c r="I105" s="10">
        <f t="shared" si="8"/>
        <v>21</v>
      </c>
      <c r="J105" s="11"/>
      <c r="K105" s="79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0"/>
      <c r="X105" s="16"/>
    </row>
    <row r="106" spans="1:23" ht="12.75" outlineLevel="1">
      <c r="A106" s="7" t="str">
        <f>+LISTIN!A106</f>
        <v>Høgni Hoydal</v>
      </c>
      <c r="B106" s="9">
        <v>10</v>
      </c>
      <c r="C106" s="9">
        <v>13</v>
      </c>
      <c r="D106" s="9">
        <v>7</v>
      </c>
      <c r="E106" s="9">
        <v>33</v>
      </c>
      <c r="F106" s="9">
        <v>15</v>
      </c>
      <c r="G106" s="9">
        <v>6</v>
      </c>
      <c r="H106" s="9">
        <v>50</v>
      </c>
      <c r="I106" s="10">
        <f t="shared" si="8"/>
        <v>134</v>
      </c>
      <c r="J106" s="12"/>
      <c r="K106" s="81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0"/>
    </row>
    <row r="107" spans="1:23" ht="12.75" outlineLevel="1">
      <c r="A107" s="7" t="str">
        <f>+LISTIN!A107</f>
        <v>Bergtóra Høgnadóttir</v>
      </c>
      <c r="B107" s="9"/>
      <c r="C107" s="9"/>
      <c r="D107" s="9">
        <v>1</v>
      </c>
      <c r="E107" s="9">
        <v>2</v>
      </c>
      <c r="F107" s="9">
        <v>4</v>
      </c>
      <c r="G107" s="9"/>
      <c r="H107" s="9">
        <v>5</v>
      </c>
      <c r="I107" s="10">
        <f t="shared" si="8"/>
        <v>12</v>
      </c>
      <c r="J107" s="12"/>
      <c r="K107" s="81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0"/>
    </row>
    <row r="108" spans="1:23" ht="12.75" outlineLevel="1">
      <c r="A108" s="7" t="str">
        <f>+LISTIN!A108</f>
        <v>Tórbjørn Jacobsen</v>
      </c>
      <c r="B108" s="9"/>
      <c r="C108" s="9"/>
      <c r="D108" s="9"/>
      <c r="E108" s="9"/>
      <c r="F108" s="9">
        <v>1</v>
      </c>
      <c r="G108" s="9"/>
      <c r="H108" s="9"/>
      <c r="I108" s="10">
        <f t="shared" si="8"/>
        <v>1</v>
      </c>
      <c r="J108" s="12"/>
      <c r="K108" s="81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0"/>
    </row>
    <row r="109" spans="1:23" ht="12.75" outlineLevel="1">
      <c r="A109" s="7" t="str">
        <f>+LISTIN!A109</f>
        <v>Óluva Klettskarð</v>
      </c>
      <c r="B109" s="9"/>
      <c r="C109" s="9"/>
      <c r="D109" s="9">
        <v>2</v>
      </c>
      <c r="E109" s="9"/>
      <c r="F109" s="9"/>
      <c r="G109" s="9"/>
      <c r="H109" s="9"/>
      <c r="I109" s="10">
        <f t="shared" si="8"/>
        <v>2</v>
      </c>
      <c r="J109" s="12"/>
      <c r="K109" s="81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0"/>
    </row>
    <row r="110" spans="1:23" ht="12.75" outlineLevel="1">
      <c r="A110" s="7" t="str">
        <f>+LISTIN!A110</f>
        <v>Jóhann Lützen</v>
      </c>
      <c r="B110" s="9"/>
      <c r="C110" s="9"/>
      <c r="D110" s="9">
        <v>3</v>
      </c>
      <c r="E110" s="9">
        <v>1</v>
      </c>
      <c r="F110" s="9"/>
      <c r="G110" s="9"/>
      <c r="H110" s="9"/>
      <c r="I110" s="10">
        <f t="shared" si="8"/>
        <v>4</v>
      </c>
      <c r="J110" s="11"/>
      <c r="K110" s="79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0"/>
    </row>
    <row r="111" spans="1:23" ht="12.75" outlineLevel="1">
      <c r="A111" s="7" t="str">
        <f>+LISTIN!A111</f>
        <v>Arni Nielsen</v>
      </c>
      <c r="B111" s="9"/>
      <c r="C111" s="9"/>
      <c r="D111" s="9"/>
      <c r="E111" s="9"/>
      <c r="F111" s="9"/>
      <c r="G111" s="9"/>
      <c r="H111" s="9"/>
      <c r="I111" s="10">
        <f t="shared" si="8"/>
        <v>0</v>
      </c>
      <c r="J111" s="11"/>
      <c r="K111" s="79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0"/>
    </row>
    <row r="112" spans="1:23" ht="12.75" outlineLevel="1">
      <c r="A112" s="7" t="str">
        <f>+LISTIN!A112</f>
        <v>Hergeir Nielsen</v>
      </c>
      <c r="B112" s="9">
        <v>1</v>
      </c>
      <c r="C112" s="9"/>
      <c r="D112" s="9"/>
      <c r="E112" s="9"/>
      <c r="F112" s="9">
        <v>2</v>
      </c>
      <c r="G112" s="9"/>
      <c r="H112" s="9"/>
      <c r="I112" s="10">
        <f t="shared" si="8"/>
        <v>3</v>
      </c>
      <c r="J112" s="11"/>
      <c r="K112" s="79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0"/>
    </row>
    <row r="113" spans="1:23" ht="12.75" outlineLevel="1">
      <c r="A113" s="7" t="str">
        <f>+LISTIN!A113</f>
        <v>Margretha Nónklett</v>
      </c>
      <c r="B113" s="9"/>
      <c r="C113" s="9"/>
      <c r="D113" s="9">
        <v>1</v>
      </c>
      <c r="E113" s="9"/>
      <c r="F113" s="9">
        <v>3</v>
      </c>
      <c r="G113" s="9"/>
      <c r="H113" s="9"/>
      <c r="I113" s="10">
        <f t="shared" si="8"/>
        <v>4</v>
      </c>
      <c r="J113" s="11"/>
      <c r="K113" s="79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0"/>
    </row>
    <row r="114" spans="1:23" ht="12.75" outlineLevel="1">
      <c r="A114" s="7" t="str">
        <f>+LISTIN!A114</f>
        <v>Ingolf Olsen</v>
      </c>
      <c r="B114" s="9"/>
      <c r="C114" s="9"/>
      <c r="D114" s="9">
        <v>2</v>
      </c>
      <c r="E114" s="9"/>
      <c r="F114" s="9"/>
      <c r="G114" s="9"/>
      <c r="H114" s="9"/>
      <c r="I114" s="10">
        <f t="shared" si="8"/>
        <v>2</v>
      </c>
      <c r="J114" s="11"/>
      <c r="K114" s="79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0"/>
    </row>
    <row r="115" spans="1:23" ht="12.75" outlineLevel="1">
      <c r="A115" s="7" t="str">
        <f>+LISTIN!A115</f>
        <v>Hermann Oskarsson</v>
      </c>
      <c r="B115" s="9"/>
      <c r="C115" s="9">
        <v>2</v>
      </c>
      <c r="D115" s="9"/>
      <c r="E115" s="9">
        <v>5</v>
      </c>
      <c r="F115" s="9"/>
      <c r="G115" s="9"/>
      <c r="H115" s="9">
        <v>1</v>
      </c>
      <c r="I115" s="10">
        <f t="shared" si="8"/>
        <v>8</v>
      </c>
      <c r="J115" s="11"/>
      <c r="K115" s="79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0"/>
    </row>
    <row r="116" spans="1:23" ht="12.75" outlineLevel="1">
      <c r="A116" s="7" t="str">
        <f>+LISTIN!A116</f>
        <v>Páll á Reynatúgvu</v>
      </c>
      <c r="B116" s="9"/>
      <c r="C116" s="9"/>
      <c r="D116" s="9"/>
      <c r="E116" s="9">
        <v>2</v>
      </c>
      <c r="F116" s="9"/>
      <c r="G116" s="9"/>
      <c r="H116" s="9"/>
      <c r="I116" s="10">
        <f t="shared" si="8"/>
        <v>2</v>
      </c>
      <c r="J116" s="11"/>
      <c r="K116" s="79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0"/>
    </row>
    <row r="117" spans="1:23" ht="12.75" outlineLevel="1">
      <c r="A117" s="7" t="str">
        <f>+LISTIN!A117</f>
        <v>Bjørt Samuelsen</v>
      </c>
      <c r="B117" s="9">
        <v>1</v>
      </c>
      <c r="C117" s="9">
        <v>3</v>
      </c>
      <c r="D117" s="9">
        <v>3</v>
      </c>
      <c r="E117" s="9">
        <v>11</v>
      </c>
      <c r="F117" s="9">
        <v>8</v>
      </c>
      <c r="G117" s="9">
        <v>1</v>
      </c>
      <c r="H117" s="9">
        <v>16</v>
      </c>
      <c r="I117" s="10">
        <f t="shared" si="8"/>
        <v>43</v>
      </c>
      <c r="J117" s="11"/>
      <c r="K117" s="79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0"/>
    </row>
    <row r="118" spans="1:23" ht="12.75" outlineLevel="1">
      <c r="A118" s="7" t="str">
        <f>+LISTIN!A118</f>
        <v>Sirið Steinberg</v>
      </c>
      <c r="B118" s="9"/>
      <c r="C118" s="9"/>
      <c r="D118" s="9"/>
      <c r="E118" s="9"/>
      <c r="F118" s="9"/>
      <c r="G118" s="9"/>
      <c r="H118" s="9">
        <v>1</v>
      </c>
      <c r="I118" s="10">
        <f t="shared" si="8"/>
        <v>1</v>
      </c>
      <c r="J118" s="11"/>
      <c r="K118" s="79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0"/>
    </row>
    <row r="119" spans="1:23" ht="12.75" outlineLevel="1">
      <c r="A119" s="7" t="str">
        <f>+LISTIN!A119</f>
        <v>Jenus í Trøðini</v>
      </c>
      <c r="B119" s="9">
        <v>1</v>
      </c>
      <c r="C119" s="9"/>
      <c r="D119" s="9">
        <v>1</v>
      </c>
      <c r="E119" s="9"/>
      <c r="F119" s="9"/>
      <c r="G119" s="9"/>
      <c r="H119" s="9"/>
      <c r="I119" s="10">
        <f t="shared" si="8"/>
        <v>2</v>
      </c>
      <c r="J119" s="11"/>
      <c r="K119" s="79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0"/>
    </row>
    <row r="120" spans="1:23" ht="12.75" outlineLevel="1">
      <c r="A120" s="7" t="str">
        <f>+LISTIN!A120</f>
        <v> </v>
      </c>
      <c r="B120" s="9"/>
      <c r="C120" s="9"/>
      <c r="D120" s="9"/>
      <c r="E120" s="9"/>
      <c r="F120" s="9"/>
      <c r="G120" s="9"/>
      <c r="H120" s="9"/>
      <c r="I120" s="10">
        <f t="shared" si="8"/>
        <v>0</v>
      </c>
      <c r="J120" s="11"/>
      <c r="K120" s="79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0"/>
    </row>
    <row r="121" spans="1:23" s="16" customFormat="1" ht="12.75">
      <c r="A121" s="16" t="str">
        <f>+LISTIN!A121</f>
        <v>Listi E tils.</v>
      </c>
      <c r="B121" s="10">
        <f aca="true" t="shared" si="9" ref="B121:I121">SUM(B100:B120)</f>
        <v>13</v>
      </c>
      <c r="C121" s="10">
        <f t="shared" si="9"/>
        <v>24</v>
      </c>
      <c r="D121" s="10">
        <f t="shared" si="9"/>
        <v>25</v>
      </c>
      <c r="E121" s="10">
        <f>SUM(E100:E120)</f>
        <v>68</v>
      </c>
      <c r="F121" s="10">
        <f t="shared" si="9"/>
        <v>68</v>
      </c>
      <c r="G121" s="10">
        <f t="shared" si="9"/>
        <v>12</v>
      </c>
      <c r="H121" s="10">
        <f t="shared" si="9"/>
        <v>86</v>
      </c>
      <c r="I121" s="10">
        <f t="shared" si="9"/>
        <v>296</v>
      </c>
      <c r="J121" s="10"/>
      <c r="K121" s="76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ht="12.75">
      <c r="A122" s="7">
        <f>+LISTIN!A122</f>
      </c>
      <c r="B122" s="11"/>
      <c r="C122" s="11"/>
      <c r="D122" s="11"/>
      <c r="E122" s="11"/>
      <c r="F122" s="11"/>
      <c r="G122" s="11"/>
      <c r="H122" s="11"/>
      <c r="I122" s="10"/>
      <c r="J122" s="11"/>
      <c r="K122" s="79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0"/>
    </row>
    <row r="123" spans="1:23" ht="18">
      <c r="A123" s="17" t="str">
        <f>+LISTIN!A123</f>
        <v>H. Miðflokkurin</v>
      </c>
      <c r="B123" s="11"/>
      <c r="C123" s="11"/>
      <c r="D123" s="11"/>
      <c r="E123" s="11"/>
      <c r="F123" s="11"/>
      <c r="G123" s="11"/>
      <c r="H123" s="11"/>
      <c r="I123" s="10"/>
      <c r="J123" s="11"/>
      <c r="K123" s="79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0"/>
    </row>
    <row r="124" spans="1:23" s="17" customFormat="1" ht="12.75" customHeight="1">
      <c r="A124" s="7" t="str">
        <f>+LISTIN!A124</f>
        <v>Listin</v>
      </c>
      <c r="B124" s="9"/>
      <c r="C124" s="9"/>
      <c r="D124" s="9"/>
      <c r="E124" s="9"/>
      <c r="F124" s="9"/>
      <c r="G124" s="9"/>
      <c r="H124" s="9">
        <v>1</v>
      </c>
      <c r="I124" s="10">
        <f>SUM(B124:H124)</f>
        <v>1</v>
      </c>
      <c r="J124" s="10"/>
      <c r="K124" s="76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21"/>
    </row>
    <row r="125" spans="1:23" s="17" customFormat="1" ht="12.75" customHeight="1">
      <c r="A125" s="7" t="str">
        <f>+LISTIN!A125</f>
        <v>Karsten Hansen</v>
      </c>
      <c r="B125" s="9"/>
      <c r="C125" s="9"/>
      <c r="D125" s="9">
        <v>2</v>
      </c>
      <c r="E125" s="9">
        <v>5</v>
      </c>
      <c r="F125" s="9"/>
      <c r="G125" s="9"/>
      <c r="H125" s="9">
        <v>1</v>
      </c>
      <c r="I125" s="10">
        <f>SUM(B125:H125)</f>
        <v>8</v>
      </c>
      <c r="J125" s="11"/>
      <c r="K125" s="79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21"/>
    </row>
    <row r="126" spans="1:23" ht="12.75">
      <c r="A126" s="7" t="str">
        <f>+LISTIN!A126</f>
        <v>Mia av Kák Joensen</v>
      </c>
      <c r="B126" s="9"/>
      <c r="C126" s="9"/>
      <c r="D126" s="9">
        <v>2</v>
      </c>
      <c r="E126" s="9"/>
      <c r="F126" s="9"/>
      <c r="G126" s="9"/>
      <c r="H126" s="9"/>
      <c r="I126" s="10">
        <f>SUM(B126:H126)</f>
        <v>2</v>
      </c>
      <c r="J126" s="11"/>
      <c r="K126" s="79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0"/>
    </row>
    <row r="127" spans="1:23" ht="12.75">
      <c r="A127" s="7" t="str">
        <f>+LISTIN!A127</f>
        <v>Bill Justinussen</v>
      </c>
      <c r="B127" s="9"/>
      <c r="C127" s="9">
        <v>1</v>
      </c>
      <c r="D127" s="9">
        <v>1</v>
      </c>
      <c r="E127" s="9">
        <v>5</v>
      </c>
      <c r="F127" s="9">
        <v>2</v>
      </c>
      <c r="G127" s="9">
        <v>1</v>
      </c>
      <c r="H127" s="9">
        <v>3</v>
      </c>
      <c r="I127" s="10">
        <f aca="true" t="shared" si="10" ref="I127:I145">SUM(B127:H127)</f>
        <v>13</v>
      </c>
      <c r="J127" s="11"/>
      <c r="K127" s="79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0"/>
    </row>
    <row r="128" spans="1:23" ht="12.75">
      <c r="A128" s="7" t="str">
        <f>+LISTIN!A128</f>
        <v>Karin Oddsdóttir Lamhauge</v>
      </c>
      <c r="B128" s="9"/>
      <c r="C128" s="9"/>
      <c r="D128" s="9"/>
      <c r="E128" s="9">
        <v>4</v>
      </c>
      <c r="F128" s="9"/>
      <c r="G128" s="9"/>
      <c r="H128" s="9"/>
      <c r="I128" s="10">
        <f t="shared" si="10"/>
        <v>4</v>
      </c>
      <c r="J128" s="12"/>
      <c r="K128" s="81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</row>
    <row r="129" spans="1:23" ht="12.75">
      <c r="A129" s="7" t="str">
        <f>+LISTIN!A129</f>
        <v>Jenis av Rana</v>
      </c>
      <c r="B129" s="9">
        <v>2</v>
      </c>
      <c r="C129" s="9">
        <v>2</v>
      </c>
      <c r="D129" s="9">
        <v>5</v>
      </c>
      <c r="E129" s="9">
        <v>4</v>
      </c>
      <c r="F129" s="9">
        <v>2</v>
      </c>
      <c r="G129" s="9">
        <v>1</v>
      </c>
      <c r="H129" s="9">
        <v>4</v>
      </c>
      <c r="I129" s="10">
        <f t="shared" si="10"/>
        <v>20</v>
      </c>
      <c r="J129" s="12"/>
      <c r="K129" s="81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</row>
    <row r="130" spans="1:23" ht="12.75">
      <c r="A130" s="7" t="str">
        <f>+LISTIN!A130</f>
        <v> </v>
      </c>
      <c r="B130" s="9"/>
      <c r="C130" s="9"/>
      <c r="D130" s="9"/>
      <c r="E130" s="9"/>
      <c r="F130" s="9"/>
      <c r="G130" s="9"/>
      <c r="H130" s="9"/>
      <c r="I130" s="10">
        <f t="shared" si="10"/>
        <v>0</v>
      </c>
      <c r="J130" s="12"/>
      <c r="K130" s="81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</row>
    <row r="131" spans="1:23" ht="12.75">
      <c r="A131" s="7" t="str">
        <f>+LISTIN!A131</f>
        <v> </v>
      </c>
      <c r="B131" s="9"/>
      <c r="C131" s="9"/>
      <c r="D131" s="9"/>
      <c r="E131" s="9"/>
      <c r="F131" s="9"/>
      <c r="G131" s="9"/>
      <c r="H131" s="9"/>
      <c r="I131" s="10">
        <f t="shared" si="10"/>
        <v>0</v>
      </c>
      <c r="J131" s="12"/>
      <c r="K131" s="81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</row>
    <row r="132" spans="1:23" ht="12.75">
      <c r="A132" s="7" t="str">
        <f>+LISTIN!A132</f>
        <v> </v>
      </c>
      <c r="B132" s="9"/>
      <c r="C132" s="9"/>
      <c r="D132" s="9"/>
      <c r="E132" s="9"/>
      <c r="F132" s="9"/>
      <c r="G132" s="9"/>
      <c r="H132" s="9"/>
      <c r="I132" s="10">
        <f t="shared" si="10"/>
        <v>0</v>
      </c>
      <c r="J132" s="12"/>
      <c r="K132" s="81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</row>
    <row r="133" spans="1:23" ht="12.75">
      <c r="A133" s="7" t="str">
        <f>+LISTIN!A133</f>
        <v> </v>
      </c>
      <c r="B133" s="9"/>
      <c r="C133" s="9"/>
      <c r="D133" s="9"/>
      <c r="E133" s="9"/>
      <c r="F133" s="9"/>
      <c r="G133" s="9"/>
      <c r="H133" s="9"/>
      <c r="I133" s="10">
        <f t="shared" si="10"/>
        <v>0</v>
      </c>
      <c r="J133" s="12"/>
      <c r="K133" s="81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</row>
    <row r="134" spans="1:23" ht="12.75">
      <c r="A134" s="7" t="str">
        <f>+LISTIN!A134</f>
        <v> </v>
      </c>
      <c r="B134" s="9"/>
      <c r="C134" s="9"/>
      <c r="D134" s="9"/>
      <c r="E134" s="9"/>
      <c r="F134" s="9"/>
      <c r="G134" s="9"/>
      <c r="H134" s="9"/>
      <c r="I134" s="10">
        <f t="shared" si="10"/>
        <v>0</v>
      </c>
      <c r="J134" s="12"/>
      <c r="K134" s="81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</row>
    <row r="135" spans="1:23" ht="12.75">
      <c r="A135" s="7" t="str">
        <f>+LISTIN!A135</f>
        <v> </v>
      </c>
      <c r="B135" s="9"/>
      <c r="C135" s="9"/>
      <c r="D135" s="9"/>
      <c r="E135" s="9"/>
      <c r="F135" s="9"/>
      <c r="G135" s="9"/>
      <c r="H135" s="9"/>
      <c r="I135" s="10">
        <f t="shared" si="10"/>
        <v>0</v>
      </c>
      <c r="J135" s="12"/>
      <c r="K135" s="81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</row>
    <row r="136" spans="1:23" ht="12.75">
      <c r="A136" s="7" t="str">
        <f>+LISTIN!A136</f>
        <v> </v>
      </c>
      <c r="B136" s="9"/>
      <c r="C136" s="9"/>
      <c r="D136" s="9"/>
      <c r="E136" s="9"/>
      <c r="F136" s="9"/>
      <c r="G136" s="9"/>
      <c r="H136" s="9"/>
      <c r="I136" s="10">
        <f t="shared" si="10"/>
        <v>0</v>
      </c>
      <c r="J136" s="12"/>
      <c r="K136" s="81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</row>
    <row r="137" spans="1:23" ht="12.75">
      <c r="A137" s="7" t="str">
        <f>+LISTIN!A137</f>
        <v> </v>
      </c>
      <c r="B137" s="9"/>
      <c r="C137" s="9"/>
      <c r="D137" s="9"/>
      <c r="E137" s="9"/>
      <c r="F137" s="9"/>
      <c r="G137" s="9"/>
      <c r="H137" s="9"/>
      <c r="I137" s="10">
        <f t="shared" si="10"/>
        <v>0</v>
      </c>
      <c r="J137" s="12"/>
      <c r="K137" s="81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</row>
    <row r="138" spans="1:23" ht="12.75">
      <c r="A138" s="7" t="str">
        <f>+LISTIN!A138</f>
        <v> </v>
      </c>
      <c r="B138" s="9"/>
      <c r="C138" s="9"/>
      <c r="D138" s="9"/>
      <c r="E138" s="9"/>
      <c r="F138" s="9"/>
      <c r="G138" s="9"/>
      <c r="H138" s="9"/>
      <c r="I138" s="10">
        <f t="shared" si="10"/>
        <v>0</v>
      </c>
      <c r="J138" s="12"/>
      <c r="K138" s="81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</row>
    <row r="139" spans="1:23" ht="12.75">
      <c r="A139" s="7" t="str">
        <f>+LISTIN!A139</f>
        <v> </v>
      </c>
      <c r="B139" s="9"/>
      <c r="C139" s="9"/>
      <c r="D139" s="9"/>
      <c r="E139" s="9"/>
      <c r="F139" s="9"/>
      <c r="G139" s="9"/>
      <c r="H139" s="9"/>
      <c r="I139" s="10">
        <f t="shared" si="10"/>
        <v>0</v>
      </c>
      <c r="J139" s="12"/>
      <c r="K139" s="81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</row>
    <row r="140" spans="1:23" ht="12.75">
      <c r="A140" s="7" t="str">
        <f>+LISTIN!A140</f>
        <v> </v>
      </c>
      <c r="B140" s="9"/>
      <c r="C140" s="9"/>
      <c r="D140" s="9"/>
      <c r="E140" s="9"/>
      <c r="F140" s="9"/>
      <c r="G140" s="9"/>
      <c r="H140" s="9"/>
      <c r="I140" s="10">
        <f t="shared" si="10"/>
        <v>0</v>
      </c>
      <c r="J140" s="12"/>
      <c r="K140" s="81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1:23" ht="12.75">
      <c r="A141" s="7" t="str">
        <f>+LISTIN!A141</f>
        <v> </v>
      </c>
      <c r="B141" s="9"/>
      <c r="C141" s="9"/>
      <c r="D141" s="9"/>
      <c r="E141" s="9"/>
      <c r="F141" s="9"/>
      <c r="G141" s="9"/>
      <c r="H141" s="9"/>
      <c r="I141" s="10">
        <f t="shared" si="10"/>
        <v>0</v>
      </c>
      <c r="J141" s="12"/>
      <c r="K141" s="81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</row>
    <row r="142" spans="1:23" ht="12.75">
      <c r="A142" s="7" t="str">
        <f>+LISTIN!A142</f>
        <v> </v>
      </c>
      <c r="B142" s="9"/>
      <c r="C142" s="9"/>
      <c r="D142" s="9"/>
      <c r="E142" s="9"/>
      <c r="F142" s="9"/>
      <c r="G142" s="9"/>
      <c r="H142" s="9"/>
      <c r="I142" s="10">
        <f t="shared" si="10"/>
        <v>0</v>
      </c>
      <c r="J142" s="12"/>
      <c r="K142" s="81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</row>
    <row r="143" spans="1:23" ht="12.75">
      <c r="A143" s="7" t="str">
        <f>+LISTIN!A143</f>
        <v> </v>
      </c>
      <c r="B143" s="9"/>
      <c r="C143" s="9"/>
      <c r="D143" s="9"/>
      <c r="E143" s="9"/>
      <c r="F143" s="9"/>
      <c r="G143" s="9"/>
      <c r="H143" s="9"/>
      <c r="I143" s="10">
        <f t="shared" si="10"/>
        <v>0</v>
      </c>
      <c r="J143" s="12"/>
      <c r="K143" s="81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</row>
    <row r="144" spans="1:23" ht="12.75">
      <c r="A144" s="7" t="str">
        <f>+LISTIN!A144</f>
        <v> </v>
      </c>
      <c r="B144" s="9"/>
      <c r="C144" s="9"/>
      <c r="D144" s="9"/>
      <c r="E144" s="9"/>
      <c r="F144" s="9"/>
      <c r="G144" s="9"/>
      <c r="H144" s="9"/>
      <c r="I144" s="10">
        <f t="shared" si="10"/>
        <v>0</v>
      </c>
      <c r="J144" s="12"/>
      <c r="K144" s="81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</row>
    <row r="145" spans="1:23" ht="12.75">
      <c r="A145" s="7" t="str">
        <f>+LISTIN!A145</f>
        <v> </v>
      </c>
      <c r="B145" s="9"/>
      <c r="C145" s="9"/>
      <c r="D145" s="9"/>
      <c r="E145" s="9"/>
      <c r="F145" s="9"/>
      <c r="G145" s="9"/>
      <c r="H145" s="9"/>
      <c r="I145" s="10">
        <f t="shared" si="10"/>
        <v>0</v>
      </c>
      <c r="J145" s="12"/>
      <c r="K145" s="81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</row>
    <row r="146" spans="1:23" ht="12.75">
      <c r="A146" s="34" t="str">
        <f>+LISTIN!A146</f>
        <v>Listi H tils.</v>
      </c>
      <c r="B146" s="10">
        <f aca="true" t="shared" si="11" ref="B146:I146">SUM(B124:B145)</f>
        <v>2</v>
      </c>
      <c r="C146" s="10">
        <f t="shared" si="11"/>
        <v>3</v>
      </c>
      <c r="D146" s="10">
        <f t="shared" si="11"/>
        <v>10</v>
      </c>
      <c r="E146" s="10">
        <f>SUM(E124:E145)</f>
        <v>18</v>
      </c>
      <c r="F146" s="10">
        <f t="shared" si="11"/>
        <v>4</v>
      </c>
      <c r="G146" s="10">
        <f t="shared" si="11"/>
        <v>2</v>
      </c>
      <c r="H146" s="10">
        <f t="shared" si="11"/>
        <v>9</v>
      </c>
      <c r="I146" s="10">
        <f t="shared" si="11"/>
        <v>48</v>
      </c>
      <c r="J146" s="12"/>
      <c r="K146" s="76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</row>
    <row r="147" spans="2:23" ht="12.75">
      <c r="B147" s="12"/>
      <c r="C147" s="12"/>
      <c r="D147" s="12"/>
      <c r="E147" s="12"/>
      <c r="F147" s="12"/>
      <c r="G147" s="12"/>
      <c r="H147" s="12"/>
      <c r="I147" s="10"/>
      <c r="J147" s="12"/>
      <c r="K147" s="81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</row>
    <row r="148" spans="1:23" ht="18">
      <c r="A148" s="17" t="str">
        <f>+LISTIN!A148</f>
        <v>Uttanflokkalisti</v>
      </c>
      <c r="B148" s="11"/>
      <c r="C148" s="11"/>
      <c r="D148" s="11"/>
      <c r="E148" s="11"/>
      <c r="F148" s="11"/>
      <c r="G148" s="11"/>
      <c r="H148" s="11"/>
      <c r="I148" s="10"/>
      <c r="J148" s="11"/>
      <c r="K148" s="79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0"/>
    </row>
    <row r="149" spans="1:23" s="17" customFormat="1" ht="18">
      <c r="A149" s="7" t="str">
        <f>+LISTIN!A149</f>
        <v>Poul Michelsen</v>
      </c>
      <c r="B149" s="9">
        <v>4</v>
      </c>
      <c r="C149" s="9">
        <v>4</v>
      </c>
      <c r="D149" s="9">
        <v>3</v>
      </c>
      <c r="E149" s="9">
        <v>11</v>
      </c>
      <c r="F149" s="9">
        <v>6</v>
      </c>
      <c r="G149" s="9">
        <v>1</v>
      </c>
      <c r="H149" s="9">
        <v>9</v>
      </c>
      <c r="I149" s="10">
        <f>SUM(B149:H149)</f>
        <v>38</v>
      </c>
      <c r="J149" s="10"/>
      <c r="K149" s="76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21"/>
    </row>
    <row r="150" spans="1:23" ht="12.75">
      <c r="A150" s="7" t="str">
        <f>+LISTIN!A150</f>
        <v> </v>
      </c>
      <c r="B150" s="9"/>
      <c r="C150" s="9"/>
      <c r="D150" s="9"/>
      <c r="E150" s="9"/>
      <c r="F150" s="9"/>
      <c r="G150" s="9"/>
      <c r="H150" s="9"/>
      <c r="I150" s="10">
        <f aca="true" t="shared" si="12" ref="I150:I169">SUM(B150:H150)</f>
        <v>0</v>
      </c>
      <c r="J150" s="12"/>
      <c r="K150" s="81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</row>
    <row r="151" spans="1:23" ht="12.75">
      <c r="A151" s="7" t="str">
        <f>+LISTIN!A151</f>
        <v> </v>
      </c>
      <c r="B151" s="9"/>
      <c r="C151" s="9"/>
      <c r="D151" s="9"/>
      <c r="E151" s="9"/>
      <c r="F151" s="9"/>
      <c r="G151" s="9"/>
      <c r="H151" s="9"/>
      <c r="I151" s="10">
        <f t="shared" si="12"/>
        <v>0</v>
      </c>
      <c r="J151" s="12"/>
      <c r="K151" s="81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</row>
    <row r="152" spans="1:23" ht="12.75">
      <c r="A152" s="7" t="str">
        <f>+LISTIN!A152</f>
        <v> </v>
      </c>
      <c r="B152" s="9"/>
      <c r="C152" s="9"/>
      <c r="D152" s="9"/>
      <c r="E152" s="9"/>
      <c r="F152" s="9"/>
      <c r="G152" s="9"/>
      <c r="H152" s="9"/>
      <c r="I152" s="10">
        <f t="shared" si="12"/>
        <v>0</v>
      </c>
      <c r="J152" s="12"/>
      <c r="K152" s="81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 spans="1:23" ht="12.75">
      <c r="A153" s="7" t="str">
        <f>+LISTIN!A153</f>
        <v> </v>
      </c>
      <c r="B153" s="9"/>
      <c r="C153" s="9"/>
      <c r="D153" s="9"/>
      <c r="E153" s="9"/>
      <c r="F153" s="9"/>
      <c r="G153" s="9"/>
      <c r="H153" s="9"/>
      <c r="I153" s="10">
        <f t="shared" si="12"/>
        <v>0</v>
      </c>
      <c r="J153" s="12"/>
      <c r="K153" s="81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</row>
    <row r="154" spans="1:23" ht="12.75">
      <c r="A154" s="7" t="str">
        <f>+LISTIN!A154</f>
        <v> </v>
      </c>
      <c r="B154" s="9"/>
      <c r="C154" s="9"/>
      <c r="D154" s="9"/>
      <c r="E154" s="9"/>
      <c r="F154" s="9"/>
      <c r="G154" s="9"/>
      <c r="H154" s="9"/>
      <c r="I154" s="10">
        <f t="shared" si="12"/>
        <v>0</v>
      </c>
      <c r="J154" s="12"/>
      <c r="K154" s="81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</row>
    <row r="155" spans="1:23" ht="12.75">
      <c r="A155" s="7" t="str">
        <f>+LISTIN!A155</f>
        <v> </v>
      </c>
      <c r="B155" s="9"/>
      <c r="C155" s="9"/>
      <c r="D155" s="9"/>
      <c r="E155" s="9"/>
      <c r="F155" s="9"/>
      <c r="G155" s="9"/>
      <c r="H155" s="9"/>
      <c r="I155" s="10">
        <f t="shared" si="12"/>
        <v>0</v>
      </c>
      <c r="J155" s="12"/>
      <c r="K155" s="81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</row>
    <row r="156" spans="1:23" ht="12.75">
      <c r="A156" s="7" t="str">
        <f>+LISTIN!A156</f>
        <v> </v>
      </c>
      <c r="B156" s="9"/>
      <c r="C156" s="9"/>
      <c r="D156" s="9"/>
      <c r="E156" s="9"/>
      <c r="F156" s="9"/>
      <c r="G156" s="9"/>
      <c r="H156" s="9"/>
      <c r="I156" s="10">
        <f t="shared" si="12"/>
        <v>0</v>
      </c>
      <c r="J156" s="12"/>
      <c r="K156" s="81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</row>
    <row r="157" spans="1:23" ht="12.75">
      <c r="A157" s="7" t="str">
        <f>+LISTIN!A157</f>
        <v> </v>
      </c>
      <c r="B157" s="9"/>
      <c r="C157" s="9"/>
      <c r="D157" s="9"/>
      <c r="E157" s="9"/>
      <c r="F157" s="9"/>
      <c r="G157" s="9"/>
      <c r="H157" s="9"/>
      <c r="I157" s="10">
        <f t="shared" si="12"/>
        <v>0</v>
      </c>
      <c r="J157" s="12"/>
      <c r="K157" s="81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</row>
    <row r="158" spans="1:23" ht="12.75">
      <c r="A158" s="7" t="str">
        <f>+LISTIN!A158</f>
        <v> </v>
      </c>
      <c r="B158" s="9"/>
      <c r="C158" s="9"/>
      <c r="D158" s="9"/>
      <c r="E158" s="9"/>
      <c r="F158" s="9"/>
      <c r="G158" s="9"/>
      <c r="H158" s="9"/>
      <c r="I158" s="10">
        <f t="shared" si="12"/>
        <v>0</v>
      </c>
      <c r="J158" s="12"/>
      <c r="K158" s="81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</row>
    <row r="159" spans="1:23" ht="12.75">
      <c r="A159" s="7" t="str">
        <f>+LISTIN!A159</f>
        <v> </v>
      </c>
      <c r="B159" s="9"/>
      <c r="C159" s="9"/>
      <c r="D159" s="9"/>
      <c r="E159" s="9"/>
      <c r="F159" s="9"/>
      <c r="G159" s="9"/>
      <c r="H159" s="9"/>
      <c r="I159" s="10">
        <f t="shared" si="12"/>
        <v>0</v>
      </c>
      <c r="J159" s="12"/>
      <c r="K159" s="81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</row>
    <row r="160" spans="1:23" ht="12.75">
      <c r="A160" s="7" t="str">
        <f>+LISTIN!A160</f>
        <v> </v>
      </c>
      <c r="B160" s="9"/>
      <c r="C160" s="9"/>
      <c r="D160" s="9"/>
      <c r="E160" s="9"/>
      <c r="F160" s="9"/>
      <c r="G160" s="9"/>
      <c r="H160" s="9"/>
      <c r="I160" s="10">
        <f t="shared" si="12"/>
        <v>0</v>
      </c>
      <c r="J160" s="12"/>
      <c r="K160" s="81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1:23" ht="12.75">
      <c r="A161" s="7" t="str">
        <f>+LISTIN!A161</f>
        <v> </v>
      </c>
      <c r="B161" s="9"/>
      <c r="C161" s="9"/>
      <c r="D161" s="9"/>
      <c r="E161" s="9"/>
      <c r="F161" s="9"/>
      <c r="G161" s="9"/>
      <c r="H161" s="9"/>
      <c r="I161" s="10">
        <f t="shared" si="12"/>
        <v>0</v>
      </c>
      <c r="J161" s="12"/>
      <c r="K161" s="81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</row>
    <row r="162" spans="1:23" ht="12.75">
      <c r="A162" s="7" t="str">
        <f>+LISTIN!A162</f>
        <v> </v>
      </c>
      <c r="B162" s="9"/>
      <c r="C162" s="9"/>
      <c r="D162" s="9"/>
      <c r="E162" s="9"/>
      <c r="F162" s="9"/>
      <c r="G162" s="9"/>
      <c r="H162" s="9"/>
      <c r="I162" s="10">
        <f t="shared" si="12"/>
        <v>0</v>
      </c>
      <c r="J162" s="12"/>
      <c r="K162" s="81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</row>
    <row r="163" spans="1:23" ht="12.75">
      <c r="A163" s="7" t="str">
        <f>+LISTIN!A163</f>
        <v> </v>
      </c>
      <c r="B163" s="9"/>
      <c r="C163" s="9"/>
      <c r="D163" s="9"/>
      <c r="E163" s="9"/>
      <c r="F163" s="9"/>
      <c r="G163" s="9"/>
      <c r="H163" s="9"/>
      <c r="I163" s="10">
        <f t="shared" si="12"/>
        <v>0</v>
      </c>
      <c r="J163" s="12"/>
      <c r="K163" s="81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</row>
    <row r="164" spans="1:23" ht="12.75">
      <c r="A164" s="7" t="str">
        <f>+LISTIN!A164</f>
        <v> </v>
      </c>
      <c r="B164" s="9"/>
      <c r="C164" s="9"/>
      <c r="D164" s="9"/>
      <c r="E164" s="9"/>
      <c r="F164" s="9"/>
      <c r="G164" s="9"/>
      <c r="H164" s="9"/>
      <c r="I164" s="10">
        <f t="shared" si="12"/>
        <v>0</v>
      </c>
      <c r="J164" s="12"/>
      <c r="K164" s="81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</row>
    <row r="165" spans="1:23" ht="12.75">
      <c r="A165" s="7" t="str">
        <f>+LISTIN!A165</f>
        <v> </v>
      </c>
      <c r="B165" s="9"/>
      <c r="C165" s="9"/>
      <c r="D165" s="9"/>
      <c r="E165" s="9"/>
      <c r="F165" s="9"/>
      <c r="G165" s="9"/>
      <c r="H165" s="9"/>
      <c r="I165" s="10">
        <f t="shared" si="12"/>
        <v>0</v>
      </c>
      <c r="J165" s="12"/>
      <c r="K165" s="81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</row>
    <row r="166" spans="1:23" ht="12.75">
      <c r="A166" s="7" t="str">
        <f>+LISTIN!A166</f>
        <v> </v>
      </c>
      <c r="B166" s="9"/>
      <c r="C166" s="9"/>
      <c r="D166" s="9"/>
      <c r="E166" s="9"/>
      <c r="F166" s="9"/>
      <c r="G166" s="9"/>
      <c r="H166" s="9"/>
      <c r="I166" s="10">
        <f t="shared" si="12"/>
        <v>0</v>
      </c>
      <c r="J166" s="12"/>
      <c r="K166" s="81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</row>
    <row r="167" spans="1:23" ht="12.75">
      <c r="A167" s="7" t="str">
        <f>+LISTIN!A167</f>
        <v> </v>
      </c>
      <c r="B167" s="9"/>
      <c r="C167" s="9"/>
      <c r="D167" s="9"/>
      <c r="E167" s="9"/>
      <c r="F167" s="9"/>
      <c r="G167" s="9"/>
      <c r="H167" s="9"/>
      <c r="I167" s="10">
        <f t="shared" si="12"/>
        <v>0</v>
      </c>
      <c r="J167" s="12"/>
      <c r="K167" s="81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</row>
    <row r="168" spans="1:23" ht="12.75">
      <c r="A168" s="7" t="str">
        <f>+LISTIN!A168</f>
        <v> </v>
      </c>
      <c r="B168" s="9"/>
      <c r="C168" s="9"/>
      <c r="D168" s="9"/>
      <c r="E168" s="9"/>
      <c r="F168" s="9"/>
      <c r="G168" s="9"/>
      <c r="H168" s="9"/>
      <c r="I168" s="10">
        <f t="shared" si="12"/>
        <v>0</v>
      </c>
      <c r="J168" s="12"/>
      <c r="K168" s="81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</row>
    <row r="169" spans="1:23" ht="12.75">
      <c r="A169" s="7" t="str">
        <f>+LISTIN!A169</f>
        <v> </v>
      </c>
      <c r="B169" s="9"/>
      <c r="C169" s="9"/>
      <c r="D169" s="9"/>
      <c r="E169" s="9"/>
      <c r="F169" s="9"/>
      <c r="G169" s="9"/>
      <c r="H169" s="9"/>
      <c r="I169" s="10">
        <f t="shared" si="12"/>
        <v>0</v>
      </c>
      <c r="J169" s="12"/>
      <c r="K169" s="81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</row>
    <row r="170" spans="1:23" ht="12.75">
      <c r="A170" s="34" t="str">
        <f>+LISTIN!A170</f>
        <v>Uttanflokkalisti tils.</v>
      </c>
      <c r="B170" s="10">
        <f aca="true" t="shared" si="13" ref="B170:I170">SUM(B149:B169)</f>
        <v>4</v>
      </c>
      <c r="C170" s="10">
        <f t="shared" si="13"/>
        <v>4</v>
      </c>
      <c r="D170" s="10">
        <f t="shared" si="13"/>
        <v>3</v>
      </c>
      <c r="E170" s="10">
        <f>SUM(E149:E169)</f>
        <v>11</v>
      </c>
      <c r="F170" s="10">
        <f t="shared" si="13"/>
        <v>6</v>
      </c>
      <c r="G170" s="10">
        <f t="shared" si="13"/>
        <v>1</v>
      </c>
      <c r="H170" s="10">
        <f t="shared" si="13"/>
        <v>9</v>
      </c>
      <c r="I170" s="10">
        <f t="shared" si="13"/>
        <v>38</v>
      </c>
      <c r="J170" s="12"/>
      <c r="K170" s="76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</row>
    <row r="171" spans="1:23" ht="12.75">
      <c r="A171" s="32"/>
      <c r="B171" s="36"/>
      <c r="C171" s="36"/>
      <c r="D171" s="36"/>
      <c r="E171" s="36"/>
      <c r="F171" s="36"/>
      <c r="G171" s="36"/>
      <c r="H171" s="36"/>
      <c r="I171" s="10"/>
      <c r="J171" s="11"/>
      <c r="K171" s="81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</row>
    <row r="172" spans="1:23" ht="12.75">
      <c r="A172" s="34" t="str">
        <f>+LISTIN!A172</f>
        <v>Gildugar atkvøður</v>
      </c>
      <c r="B172" s="35">
        <f>SUM(B170+B146+B121+B97+B73+B49+B25)</f>
        <v>83</v>
      </c>
      <c r="C172" s="35">
        <f aca="true" t="shared" si="14" ref="C172:I172">SUM(C170+C146+C121+C97+C73+C49+C25)</f>
        <v>134</v>
      </c>
      <c r="D172" s="35">
        <f t="shared" si="14"/>
        <v>176</v>
      </c>
      <c r="E172" s="35">
        <f>SUM(E170+E146+E121+E97+E73+E49+E25)</f>
        <v>396</v>
      </c>
      <c r="F172" s="35">
        <f t="shared" si="14"/>
        <v>221</v>
      </c>
      <c r="G172" s="35">
        <f t="shared" si="14"/>
        <v>41</v>
      </c>
      <c r="H172" s="35">
        <f t="shared" si="14"/>
        <v>519</v>
      </c>
      <c r="I172" s="35">
        <f t="shared" si="14"/>
        <v>1570</v>
      </c>
      <c r="J172" s="56"/>
      <c r="K172" s="79"/>
      <c r="L172" s="35"/>
      <c r="M172" s="35"/>
      <c r="N172" s="35"/>
      <c r="O172" s="35"/>
      <c r="P172" s="35"/>
      <c r="Q172" s="35"/>
      <c r="R172" s="35"/>
      <c r="S172" s="12"/>
      <c r="T172" s="12"/>
      <c r="U172" s="12"/>
      <c r="V172" s="12"/>
      <c r="W172" s="12"/>
    </row>
    <row r="173" spans="1:23" ht="12.75">
      <c r="A173" s="34"/>
      <c r="B173" s="35"/>
      <c r="C173" s="35"/>
      <c r="D173" s="35"/>
      <c r="E173" s="35"/>
      <c r="F173" s="35"/>
      <c r="G173" s="35"/>
      <c r="H173" s="35"/>
      <c r="I173" s="35"/>
      <c r="J173" s="35"/>
      <c r="K173" s="76"/>
      <c r="L173" s="35"/>
      <c r="M173" s="35"/>
      <c r="N173" s="35"/>
      <c r="O173" s="35"/>
      <c r="P173" s="35"/>
      <c r="Q173" s="35"/>
      <c r="R173" s="35"/>
      <c r="S173" s="12"/>
      <c r="T173" s="12"/>
      <c r="U173" s="12"/>
      <c r="V173" s="12"/>
      <c r="W173" s="12"/>
    </row>
    <row r="174" spans="1:23" ht="12.75">
      <c r="A174" s="32"/>
      <c r="B174" s="36"/>
      <c r="C174" s="36"/>
      <c r="D174" s="36"/>
      <c r="E174" s="36"/>
      <c r="F174" s="36"/>
      <c r="G174" s="36"/>
      <c r="H174" s="36"/>
      <c r="I174" s="10"/>
      <c r="J174" s="12"/>
      <c r="K174" s="81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</row>
    <row r="175" spans="1:23" ht="12.75">
      <c r="A175" s="34" t="str">
        <f>+LISTIN!A175</f>
        <v>Herav góðkendar brævatkvøður</v>
      </c>
      <c r="B175" s="42">
        <v>1</v>
      </c>
      <c r="C175" s="42">
        <v>7</v>
      </c>
      <c r="D175" s="42">
        <v>6</v>
      </c>
      <c r="E175" s="42">
        <v>11</v>
      </c>
      <c r="F175" s="42">
        <v>10</v>
      </c>
      <c r="G175" s="42">
        <v>0</v>
      </c>
      <c r="H175" s="42">
        <v>21</v>
      </c>
      <c r="I175" s="35">
        <f>SUM(B175:H175)</f>
        <v>56</v>
      </c>
      <c r="J175" s="12"/>
      <c r="K175" s="81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</row>
    <row r="176" spans="1:23" ht="12.75">
      <c r="A176" s="34"/>
      <c r="B176" s="42"/>
      <c r="C176" s="42"/>
      <c r="D176" s="42"/>
      <c r="E176" s="42"/>
      <c r="F176" s="42"/>
      <c r="G176" s="42"/>
      <c r="H176" s="42"/>
      <c r="I176" s="35"/>
      <c r="J176" s="12"/>
      <c r="K176" s="81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</row>
    <row r="177" spans="2:23" ht="12.75">
      <c r="B177" s="13"/>
      <c r="C177" s="13"/>
      <c r="D177" s="13"/>
      <c r="E177" s="13"/>
      <c r="F177" s="13"/>
      <c r="G177" s="13"/>
      <c r="H177" s="13"/>
      <c r="I177" s="10"/>
      <c r="J177" s="12"/>
      <c r="K177" s="81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</row>
    <row r="178" spans="1:23" ht="12.75">
      <c r="A178" s="34" t="str">
        <f>+LISTIN!A178</f>
        <v>ÓGILDUGAR ATKVØÐUR </v>
      </c>
      <c r="B178" s="13"/>
      <c r="C178" s="13"/>
      <c r="D178" s="13"/>
      <c r="E178" s="13"/>
      <c r="F178" s="13"/>
      <c r="G178" s="13"/>
      <c r="H178" s="13"/>
      <c r="I178" s="10"/>
      <c r="J178" s="12"/>
      <c r="K178" s="81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</row>
    <row r="179" spans="1:23" ht="12.75">
      <c r="A179" s="7" t="str">
        <f>+LISTIN!A179</f>
        <v>      BLANKAR</v>
      </c>
      <c r="B179" s="14">
        <v>3</v>
      </c>
      <c r="C179" s="14">
        <v>0</v>
      </c>
      <c r="D179" s="14">
        <v>3</v>
      </c>
      <c r="E179" s="14">
        <v>8</v>
      </c>
      <c r="F179" s="14">
        <v>4</v>
      </c>
      <c r="G179" s="14">
        <v>0</v>
      </c>
      <c r="H179" s="14">
        <v>6</v>
      </c>
      <c r="I179" s="10">
        <f>SUM(B179:H179)</f>
        <v>24</v>
      </c>
      <c r="J179" s="11"/>
      <c r="K179" s="79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0"/>
    </row>
    <row r="180" spans="1:23" ht="12.75">
      <c r="A180" s="7" t="str">
        <f>+LISTIN!A180</f>
        <v>     ÓKLÁRAR</v>
      </c>
      <c r="B180" s="14">
        <v>0</v>
      </c>
      <c r="C180" s="14">
        <v>1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0">
        <f>SUM(B180:H180)</f>
        <v>1</v>
      </c>
      <c r="J180" s="11"/>
      <c r="K180" s="79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0"/>
    </row>
    <row r="181" spans="1:23" ht="12.75">
      <c r="A181" s="7" t="str">
        <f>+LISTIN!A181</f>
        <v>      FRÁMERKI</v>
      </c>
      <c r="B181" s="36">
        <v>0</v>
      </c>
      <c r="C181" s="36">
        <v>1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10">
        <f>SUM(B181:H181)</f>
        <v>1</v>
      </c>
      <c r="J181" s="11"/>
      <c r="K181" s="79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0"/>
    </row>
    <row r="182" spans="1:23" ht="12.75">
      <c r="A182" s="7">
        <f>+LISTIN!A182</f>
      </c>
      <c r="B182" s="9"/>
      <c r="C182" s="9"/>
      <c r="D182" s="9"/>
      <c r="E182" s="9"/>
      <c r="F182" s="9"/>
      <c r="G182" s="9"/>
      <c r="H182" s="9"/>
      <c r="I182" s="10"/>
      <c r="J182" s="11"/>
      <c r="K182" s="79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0"/>
    </row>
    <row r="183" spans="1:23" ht="12.75">
      <c r="A183" s="34" t="str">
        <f>+LISTIN!A183</f>
        <v>ÓGILDUGAR BRÆVATKV. </v>
      </c>
      <c r="B183" s="14"/>
      <c r="C183" s="14"/>
      <c r="D183" s="14"/>
      <c r="E183" s="14"/>
      <c r="F183" s="14"/>
      <c r="G183" s="14"/>
      <c r="H183" s="14"/>
      <c r="I183" s="10"/>
      <c r="J183" s="11"/>
      <c r="K183" s="79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0"/>
    </row>
    <row r="184" spans="1:23" ht="12.75">
      <c r="A184" s="7" t="str">
        <f>+LISTIN!A184</f>
        <v>      BLANKAR</v>
      </c>
      <c r="B184" s="14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1</v>
      </c>
      <c r="I184" s="10">
        <f>SUM(B184:H184)</f>
        <v>1</v>
      </c>
      <c r="J184" s="11"/>
      <c r="K184" s="79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0"/>
    </row>
    <row r="185" spans="1:23" ht="12.75">
      <c r="A185" s="7" t="str">
        <f>+LISTIN!A185</f>
        <v>     ÓKLÁRAR</v>
      </c>
      <c r="B185" s="36">
        <v>0</v>
      </c>
      <c r="C185" s="36">
        <v>0</v>
      </c>
      <c r="D185" s="36">
        <v>0</v>
      </c>
      <c r="E185" s="36">
        <v>0</v>
      </c>
      <c r="F185" s="36">
        <v>0</v>
      </c>
      <c r="G185" s="36">
        <v>0</v>
      </c>
      <c r="H185" s="36">
        <v>0</v>
      </c>
      <c r="I185" s="10">
        <f>SUM(B185:H185)</f>
        <v>0</v>
      </c>
      <c r="J185" s="11"/>
      <c r="K185" s="79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0"/>
    </row>
    <row r="186" spans="1:23" ht="12.75">
      <c r="A186" s="7" t="str">
        <f>+LISTIN!A186</f>
        <v>      FRÁMERKI</v>
      </c>
      <c r="B186" s="14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0">
        <f>SUM(B186:H186)</f>
        <v>0</v>
      </c>
      <c r="J186" s="11"/>
      <c r="K186" s="79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0"/>
    </row>
    <row r="187" spans="1:23" ht="12.75">
      <c r="A187" s="7">
        <f>+LISTIN!A187</f>
      </c>
      <c r="B187" s="11"/>
      <c r="C187" s="11"/>
      <c r="D187" s="11"/>
      <c r="E187" s="11"/>
      <c r="F187" s="11"/>
      <c r="G187" s="11"/>
      <c r="H187" s="11"/>
      <c r="I187" s="10"/>
      <c r="J187" s="11"/>
      <c r="K187" s="79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0"/>
    </row>
    <row r="188" spans="1:23" ht="12.75">
      <c r="A188" s="34" t="str">
        <f>+LISTIN!A188</f>
        <v>ÓGILDUGAR ÍALT</v>
      </c>
      <c r="B188" s="10">
        <f>SUM(B179:B181)+SUM(B184:B186)</f>
        <v>3</v>
      </c>
      <c r="C188" s="10">
        <f aca="true" t="shared" si="15" ref="C188:H188">SUM(C179:C181)+SUM(C184:C186)</f>
        <v>2</v>
      </c>
      <c r="D188" s="10">
        <f t="shared" si="15"/>
        <v>3</v>
      </c>
      <c r="E188" s="10">
        <f>SUM(E179:E181)+SUM(E184:E186)</f>
        <v>8</v>
      </c>
      <c r="F188" s="10">
        <f t="shared" si="15"/>
        <v>4</v>
      </c>
      <c r="G188" s="10">
        <f t="shared" si="15"/>
        <v>0</v>
      </c>
      <c r="H188" s="10">
        <f t="shared" si="15"/>
        <v>7</v>
      </c>
      <c r="I188" s="10">
        <f>SUM(B188:H188)</f>
        <v>27</v>
      </c>
      <c r="J188" s="11"/>
      <c r="K188" s="79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0"/>
    </row>
    <row r="189" spans="1:23" ht="12.75">
      <c r="A189" s="34"/>
      <c r="B189" s="10"/>
      <c r="C189" s="10"/>
      <c r="D189" s="10"/>
      <c r="E189" s="10"/>
      <c r="F189" s="10"/>
      <c r="G189" s="10"/>
      <c r="H189" s="10"/>
      <c r="I189" s="10"/>
      <c r="J189" s="11"/>
      <c r="K189" s="79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0"/>
    </row>
    <row r="190" spans="1:23" ht="12.75">
      <c r="A190" s="34"/>
      <c r="B190" s="10"/>
      <c r="C190" s="10"/>
      <c r="D190" s="10"/>
      <c r="E190" s="10"/>
      <c r="F190" s="10"/>
      <c r="G190" s="10"/>
      <c r="H190" s="10"/>
      <c r="I190" s="10"/>
      <c r="J190" s="11"/>
      <c r="K190" s="79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0"/>
    </row>
    <row r="191" spans="1:23" ht="12.75">
      <c r="A191" s="34" t="str">
        <f>+LISTIN!A191</f>
        <v>Atkvøtt hava</v>
      </c>
      <c r="B191" s="10">
        <f>B172+B188</f>
        <v>86</v>
      </c>
      <c r="C191" s="10">
        <f aca="true" t="shared" si="16" ref="C191:I191">C172+C188</f>
        <v>136</v>
      </c>
      <c r="D191" s="10">
        <f t="shared" si="16"/>
        <v>179</v>
      </c>
      <c r="E191" s="10">
        <f>E172+E188</f>
        <v>404</v>
      </c>
      <c r="F191" s="10">
        <f t="shared" si="16"/>
        <v>225</v>
      </c>
      <c r="G191" s="10">
        <f t="shared" si="16"/>
        <v>41</v>
      </c>
      <c r="H191" s="10">
        <f t="shared" si="16"/>
        <v>526</v>
      </c>
      <c r="I191" s="10">
        <f t="shared" si="16"/>
        <v>1597</v>
      </c>
      <c r="J191" s="11"/>
      <c r="K191" s="79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0"/>
    </row>
    <row r="192" spans="1:23" ht="12.75">
      <c r="A192" s="34"/>
      <c r="B192" s="10"/>
      <c r="C192" s="10"/>
      <c r="D192" s="10"/>
      <c r="E192" s="10"/>
      <c r="F192" s="10"/>
      <c r="G192" s="10"/>
      <c r="H192" s="10"/>
      <c r="I192" s="10"/>
      <c r="J192" s="11"/>
      <c r="K192" s="79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0"/>
    </row>
    <row r="193" spans="2:14" ht="12.75">
      <c r="B193" s="11"/>
      <c r="C193" s="11"/>
      <c r="D193" s="11"/>
      <c r="E193" s="11"/>
      <c r="F193" s="11"/>
      <c r="G193" s="11"/>
      <c r="H193" s="11"/>
      <c r="I193" s="10"/>
      <c r="J193" s="11"/>
      <c r="K193" s="79"/>
      <c r="L193" s="11"/>
      <c r="M193" s="11"/>
      <c r="N193" s="10"/>
    </row>
    <row r="194" spans="1:14" ht="12.75">
      <c r="A194" s="34" t="s">
        <v>92</v>
      </c>
      <c r="B194" s="11"/>
      <c r="C194" s="11"/>
      <c r="D194" s="11"/>
      <c r="E194" s="11"/>
      <c r="F194" s="11"/>
      <c r="G194" s="11"/>
      <c r="H194" s="11"/>
      <c r="I194" s="10"/>
      <c r="J194" s="11"/>
      <c r="K194" s="79"/>
      <c r="L194" s="11"/>
      <c r="M194" s="11"/>
      <c r="N194" s="10"/>
    </row>
    <row r="195" spans="1:14" ht="12.75">
      <c r="A195" s="32" t="s">
        <v>93</v>
      </c>
      <c r="B195" s="11">
        <v>139</v>
      </c>
      <c r="C195" s="11">
        <v>226</v>
      </c>
      <c r="D195" s="11">
        <v>352</v>
      </c>
      <c r="E195" s="11">
        <v>690</v>
      </c>
      <c r="F195" s="11">
        <v>405</v>
      </c>
      <c r="G195" s="11">
        <v>54</v>
      </c>
      <c r="H195" s="11">
        <v>909</v>
      </c>
      <c r="I195" s="10">
        <f>SUM(B195:H195)</f>
        <v>2775</v>
      </c>
      <c r="J195" s="11"/>
      <c r="K195" s="79"/>
      <c r="L195" s="11"/>
      <c r="M195" s="11"/>
      <c r="N195" s="10"/>
    </row>
    <row r="196" spans="1:14" ht="12.75">
      <c r="A196" s="32" t="s">
        <v>94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0">
        <f>SUM(B196:H196)</f>
        <v>0</v>
      </c>
      <c r="J196" s="11"/>
      <c r="K196" s="79"/>
      <c r="L196" s="11"/>
      <c r="M196" s="11"/>
      <c r="N196" s="10"/>
    </row>
    <row r="197" spans="1:14" ht="12.75">
      <c r="A197" s="32" t="s">
        <v>96</v>
      </c>
      <c r="B197" s="11">
        <f>SUM(B195:B196)</f>
        <v>139</v>
      </c>
      <c r="C197" s="11">
        <f aca="true" t="shared" si="17" ref="C197:H197">SUM(C195:C196)</f>
        <v>226</v>
      </c>
      <c r="D197" s="11">
        <f t="shared" si="17"/>
        <v>352</v>
      </c>
      <c r="E197" s="11">
        <f>SUM(E195:E196)</f>
        <v>690</v>
      </c>
      <c r="F197" s="11">
        <f t="shared" si="17"/>
        <v>405</v>
      </c>
      <c r="G197" s="11">
        <f t="shared" si="17"/>
        <v>54</v>
      </c>
      <c r="H197" s="11">
        <f t="shared" si="17"/>
        <v>909</v>
      </c>
      <c r="I197" s="10">
        <f>SUM(B197:H197)</f>
        <v>2775</v>
      </c>
      <c r="J197" s="11"/>
      <c r="K197" s="79"/>
      <c r="L197" s="11"/>
      <c r="M197" s="11"/>
      <c r="N197" s="10"/>
    </row>
    <row r="198" spans="2:14" ht="12.75">
      <c r="B198" s="11"/>
      <c r="C198" s="11"/>
      <c r="D198" s="11"/>
      <c r="E198" s="11"/>
      <c r="F198" s="11"/>
      <c r="G198" s="11"/>
      <c r="H198" s="11"/>
      <c r="I198" s="10"/>
      <c r="J198" s="11"/>
      <c r="K198" s="79"/>
      <c r="L198" s="11"/>
      <c r="M198" s="11"/>
      <c r="N198" s="10"/>
    </row>
    <row r="199" spans="1:14" ht="12.75">
      <c r="A199" s="7" t="s">
        <v>105</v>
      </c>
      <c r="B199" s="63">
        <f>(B191/B197)*100</f>
        <v>61.87050359712231</v>
      </c>
      <c r="C199" s="63">
        <f aca="true" t="shared" si="18" ref="C199:I199">(C191/C197)*100</f>
        <v>60.17699115044248</v>
      </c>
      <c r="D199" s="63">
        <f t="shared" si="18"/>
        <v>50.85227272727273</v>
      </c>
      <c r="E199" s="63">
        <f>(E191/E197)*100</f>
        <v>58.550724637681164</v>
      </c>
      <c r="F199" s="63">
        <f t="shared" si="18"/>
        <v>55.55555555555556</v>
      </c>
      <c r="G199" s="63">
        <f t="shared" si="18"/>
        <v>75.92592592592592</v>
      </c>
      <c r="H199" s="63">
        <f t="shared" si="18"/>
        <v>57.86578657865786</v>
      </c>
      <c r="I199" s="63">
        <f t="shared" si="18"/>
        <v>57.54954954954955</v>
      </c>
      <c r="J199" s="11"/>
      <c r="K199" s="79"/>
      <c r="L199" s="11"/>
      <c r="M199" s="11"/>
      <c r="N199" s="10"/>
    </row>
    <row r="200" spans="2:14" ht="12.75">
      <c r="B200" s="11"/>
      <c r="C200" s="11"/>
      <c r="D200" s="11"/>
      <c r="E200" s="11"/>
      <c r="F200" s="11"/>
      <c r="G200" s="11"/>
      <c r="H200" s="11"/>
      <c r="I200" s="10"/>
      <c r="J200" s="11"/>
      <c r="K200" s="79"/>
      <c r="L200" s="11"/>
      <c r="M200" s="11"/>
      <c r="N200" s="10"/>
    </row>
    <row r="201" spans="1:14" ht="12.75">
      <c r="A201" s="7" t="s">
        <v>100</v>
      </c>
      <c r="B201" s="11"/>
      <c r="C201" s="11"/>
      <c r="D201" s="11"/>
      <c r="E201" s="11"/>
      <c r="F201" s="11"/>
      <c r="G201" s="11"/>
      <c r="H201" s="11"/>
      <c r="I201" s="10">
        <f>COUNTIF(B172:H172,"&gt;"&amp;0)</f>
        <v>7</v>
      </c>
      <c r="J201" s="11"/>
      <c r="K201" s="79"/>
      <c r="L201" s="11"/>
      <c r="M201" s="11"/>
      <c r="N201" s="10"/>
    </row>
    <row r="202" spans="2:14" ht="12.75">
      <c r="B202" s="10"/>
      <c r="C202" s="10"/>
      <c r="D202" s="10"/>
      <c r="E202" s="10"/>
      <c r="F202" s="10"/>
      <c r="G202" s="10"/>
      <c r="H202" s="10"/>
      <c r="I202" s="10"/>
      <c r="J202" s="10"/>
      <c r="K202" s="76"/>
      <c r="L202" s="10"/>
      <c r="M202" s="10"/>
      <c r="N202" s="10"/>
    </row>
    <row r="203" spans="1:14" ht="12.75">
      <c r="A203" s="7" t="s">
        <v>101</v>
      </c>
      <c r="B203" s="12"/>
      <c r="C203" s="12"/>
      <c r="D203" s="12"/>
      <c r="E203" s="12"/>
      <c r="F203" s="12"/>
      <c r="G203" s="12"/>
      <c r="H203" s="12"/>
      <c r="I203" s="8">
        <f>SUMIF(B172:H172,"&gt;0",B197:H197)</f>
        <v>2775</v>
      </c>
      <c r="J203" s="12"/>
      <c r="K203" s="81"/>
      <c r="L203" s="12"/>
      <c r="M203" s="12"/>
      <c r="N203" s="12"/>
    </row>
    <row r="204" spans="1:14" ht="12.75">
      <c r="A204" s="7" t="s">
        <v>102</v>
      </c>
      <c r="B204" s="12"/>
      <c r="C204" s="12"/>
      <c r="D204" s="12"/>
      <c r="E204" s="12"/>
      <c r="F204" s="12"/>
      <c r="G204" s="12"/>
      <c r="H204" s="12"/>
      <c r="I204" s="8">
        <f>SUM(B172:H172,I188)</f>
        <v>1597</v>
      </c>
      <c r="J204" s="12"/>
      <c r="K204" s="81"/>
      <c r="L204" s="12"/>
      <c r="M204" s="12"/>
      <c r="N204" s="12"/>
    </row>
    <row r="205" spans="2:14" ht="12.75">
      <c r="B205" s="11"/>
      <c r="C205" s="11"/>
      <c r="D205" s="11"/>
      <c r="E205" s="11"/>
      <c r="F205" s="11"/>
      <c r="G205" s="11"/>
      <c r="H205" s="11"/>
      <c r="I205" s="10"/>
      <c r="J205" s="11"/>
      <c r="K205" s="79"/>
      <c r="L205" s="11"/>
      <c r="M205" s="11"/>
      <c r="N205" s="10"/>
    </row>
    <row r="206" spans="1:14" ht="12.75">
      <c r="A206" s="7" t="s">
        <v>104</v>
      </c>
      <c r="B206" s="11"/>
      <c r="C206" s="11"/>
      <c r="D206" s="11"/>
      <c r="E206" s="11"/>
      <c r="F206" s="11"/>
      <c r="G206" s="11"/>
      <c r="H206" s="11"/>
      <c r="I206" s="61">
        <f>(I204/I203)*100</f>
        <v>57.54954954954955</v>
      </c>
      <c r="J206" s="11"/>
      <c r="K206" s="79"/>
      <c r="L206" s="11"/>
      <c r="M206" s="11"/>
      <c r="N206" s="10"/>
    </row>
    <row r="207" spans="2:14" ht="12.75">
      <c r="B207" s="11"/>
      <c r="C207" s="11"/>
      <c r="D207" s="11"/>
      <c r="E207" s="11"/>
      <c r="F207" s="11"/>
      <c r="G207" s="11"/>
      <c r="H207" s="11"/>
      <c r="I207" s="10"/>
      <c r="J207" s="11"/>
      <c r="K207" s="79"/>
      <c r="L207" s="11"/>
      <c r="M207" s="11"/>
      <c r="N207" s="10"/>
    </row>
    <row r="208" spans="1:14" ht="12.75">
      <c r="A208" s="7" t="s">
        <v>103</v>
      </c>
      <c r="B208" s="11"/>
      <c r="C208" s="11"/>
      <c r="D208" s="11"/>
      <c r="E208" s="11"/>
      <c r="F208" s="11"/>
      <c r="G208" s="11"/>
      <c r="H208" s="11"/>
      <c r="I208" s="61">
        <f>(I203/I197)*100</f>
        <v>100</v>
      </c>
      <c r="J208" s="11"/>
      <c r="K208" s="79"/>
      <c r="L208" s="11"/>
      <c r="M208" s="11"/>
      <c r="N208" s="10"/>
    </row>
    <row r="209" spans="2:14" ht="12.75">
      <c r="B209" s="10"/>
      <c r="C209" s="10"/>
      <c r="D209" s="10"/>
      <c r="E209" s="10"/>
      <c r="F209" s="10"/>
      <c r="G209" s="10"/>
      <c r="H209" s="10"/>
      <c r="I209" s="10"/>
      <c r="J209" s="10"/>
      <c r="K209" s="76"/>
      <c r="L209" s="10"/>
      <c r="M209" s="10"/>
      <c r="N209" s="10"/>
    </row>
    <row r="210" spans="2:14" ht="12.75">
      <c r="B210" s="12"/>
      <c r="C210" s="12"/>
      <c r="D210" s="12"/>
      <c r="E210" s="12"/>
      <c r="F210" s="12"/>
      <c r="G210" s="12"/>
      <c r="H210" s="12"/>
      <c r="I210" s="8"/>
      <c r="J210" s="12"/>
      <c r="K210" s="81"/>
      <c r="L210" s="12"/>
      <c r="M210" s="12"/>
      <c r="N210" s="12"/>
    </row>
    <row r="211" spans="2:14" ht="12.75">
      <c r="B211" s="12"/>
      <c r="C211" s="12"/>
      <c r="D211" s="12"/>
      <c r="E211" s="12"/>
      <c r="F211" s="12"/>
      <c r="G211" s="12"/>
      <c r="H211" s="12"/>
      <c r="I211" s="8"/>
      <c r="J211" s="12"/>
      <c r="K211" s="81"/>
      <c r="L211" s="12"/>
      <c r="M211" s="12"/>
      <c r="N211" s="12"/>
    </row>
    <row r="212" spans="2:14" ht="12.75">
      <c r="B212" s="11"/>
      <c r="C212" s="11"/>
      <c r="D212" s="11"/>
      <c r="E212" s="11"/>
      <c r="F212" s="11"/>
      <c r="G212" s="11"/>
      <c r="H212" s="11"/>
      <c r="I212" s="10"/>
      <c r="J212" s="11"/>
      <c r="K212" s="79"/>
      <c r="L212" s="11"/>
      <c r="M212" s="11"/>
      <c r="N212" s="10"/>
    </row>
    <row r="213" spans="2:14" ht="12.75">
      <c r="B213" s="10"/>
      <c r="C213" s="10"/>
      <c r="D213" s="10"/>
      <c r="E213" s="10"/>
      <c r="F213" s="10"/>
      <c r="G213" s="10"/>
      <c r="H213" s="10"/>
      <c r="I213" s="10"/>
      <c r="J213" s="10"/>
      <c r="K213" s="76"/>
      <c r="L213" s="10"/>
      <c r="M213" s="10"/>
      <c r="N213" s="10"/>
    </row>
    <row r="214" spans="2:14" ht="12.75">
      <c r="B214" s="12"/>
      <c r="C214" s="12"/>
      <c r="D214" s="12"/>
      <c r="E214" s="12"/>
      <c r="F214" s="12"/>
      <c r="G214" s="12"/>
      <c r="H214" s="12"/>
      <c r="I214" s="8"/>
      <c r="J214" s="12"/>
      <c r="K214" s="81"/>
      <c r="L214" s="12"/>
      <c r="M214" s="12"/>
      <c r="N214" s="12"/>
    </row>
    <row r="215" spans="2:14" ht="12.75">
      <c r="B215" s="10"/>
      <c r="C215" s="10"/>
      <c r="D215" s="10"/>
      <c r="E215" s="10"/>
      <c r="F215" s="10"/>
      <c r="G215" s="10"/>
      <c r="H215" s="10"/>
      <c r="I215" s="10"/>
      <c r="J215" s="10"/>
      <c r="K215" s="76"/>
      <c r="L215" s="10"/>
      <c r="M215" s="10"/>
      <c r="N215" s="10"/>
    </row>
    <row r="216" spans="2:14" ht="12.75">
      <c r="B216" s="11"/>
      <c r="C216" s="11"/>
      <c r="D216" s="11"/>
      <c r="E216" s="11"/>
      <c r="F216" s="11"/>
      <c r="G216" s="11"/>
      <c r="H216" s="11"/>
      <c r="I216" s="10"/>
      <c r="J216" s="11"/>
      <c r="K216" s="79"/>
      <c r="L216" s="11"/>
      <c r="M216" s="11"/>
      <c r="N216" s="10"/>
    </row>
    <row r="217" spans="2:14" ht="12.75">
      <c r="B217" s="12"/>
      <c r="C217" s="12"/>
      <c r="D217" s="12"/>
      <c r="E217" s="12"/>
      <c r="F217" s="12"/>
      <c r="G217" s="12"/>
      <c r="H217" s="12"/>
      <c r="I217" s="8"/>
      <c r="J217" s="12"/>
      <c r="K217" s="81"/>
      <c r="L217" s="12"/>
      <c r="M217" s="12"/>
      <c r="N217" s="12"/>
    </row>
    <row r="218" spans="2:14" ht="12.75">
      <c r="B218" s="12"/>
      <c r="C218" s="12"/>
      <c r="D218" s="12"/>
      <c r="E218" s="12"/>
      <c r="F218" s="12"/>
      <c r="G218" s="12"/>
      <c r="H218" s="12"/>
      <c r="I218" s="8"/>
      <c r="J218" s="12"/>
      <c r="K218" s="81"/>
      <c r="L218" s="12"/>
      <c r="M218" s="12"/>
      <c r="N218" s="12"/>
    </row>
    <row r="219" spans="2:14" ht="12.75">
      <c r="B219" s="11"/>
      <c r="C219" s="11"/>
      <c r="D219" s="11"/>
      <c r="E219" s="11"/>
      <c r="F219" s="11"/>
      <c r="G219" s="11"/>
      <c r="H219" s="11"/>
      <c r="I219" s="10"/>
      <c r="J219" s="11"/>
      <c r="K219" s="79"/>
      <c r="L219" s="11"/>
      <c r="M219" s="11"/>
      <c r="N219" s="10"/>
    </row>
    <row r="220" spans="2:14" ht="12.75">
      <c r="B220" s="11"/>
      <c r="C220" s="11"/>
      <c r="D220" s="11"/>
      <c r="E220" s="11"/>
      <c r="F220" s="11"/>
      <c r="G220" s="11"/>
      <c r="H220" s="11"/>
      <c r="I220" s="10"/>
      <c r="J220" s="11"/>
      <c r="K220" s="79"/>
      <c r="L220" s="11"/>
      <c r="M220" s="11"/>
      <c r="N220" s="10"/>
    </row>
    <row r="221" spans="2:14" ht="12.75">
      <c r="B221" s="11"/>
      <c r="C221" s="11"/>
      <c r="D221" s="11"/>
      <c r="E221" s="11"/>
      <c r="F221" s="11"/>
      <c r="G221" s="11"/>
      <c r="H221" s="11"/>
      <c r="I221" s="10"/>
      <c r="J221" s="11"/>
      <c r="K221" s="79"/>
      <c r="L221" s="11"/>
      <c r="M221" s="11"/>
      <c r="N221" s="10"/>
    </row>
    <row r="222" spans="2:14" ht="12.75">
      <c r="B222" s="12"/>
      <c r="C222" s="12"/>
      <c r="D222" s="12"/>
      <c r="E222" s="12"/>
      <c r="F222" s="12"/>
      <c r="G222" s="12"/>
      <c r="H222" s="12"/>
      <c r="I222" s="8"/>
      <c r="J222" s="12"/>
      <c r="K222" s="81"/>
      <c r="L222" s="12"/>
      <c r="M222" s="12"/>
      <c r="N222" s="12"/>
    </row>
    <row r="223" spans="2:14" ht="12.75">
      <c r="B223" s="12"/>
      <c r="C223" s="12"/>
      <c r="D223" s="12"/>
      <c r="E223" s="12"/>
      <c r="F223" s="12"/>
      <c r="G223" s="12"/>
      <c r="H223" s="12"/>
      <c r="I223" s="8"/>
      <c r="J223" s="12"/>
      <c r="K223" s="81"/>
      <c r="L223" s="12"/>
      <c r="M223" s="12"/>
      <c r="N223" s="12"/>
    </row>
    <row r="224" spans="2:14" ht="12.75">
      <c r="B224" s="11"/>
      <c r="C224" s="11"/>
      <c r="D224" s="11"/>
      <c r="E224" s="11"/>
      <c r="F224" s="11"/>
      <c r="G224" s="11"/>
      <c r="H224" s="11"/>
      <c r="I224" s="10"/>
      <c r="J224" s="11"/>
      <c r="K224" s="79"/>
      <c r="L224" s="11"/>
      <c r="M224" s="11"/>
      <c r="N224" s="10"/>
    </row>
    <row r="225" spans="2:14" ht="12.75">
      <c r="B225" s="11"/>
      <c r="C225" s="11"/>
      <c r="D225" s="11"/>
      <c r="E225" s="11"/>
      <c r="F225" s="11"/>
      <c r="G225" s="11"/>
      <c r="H225" s="11"/>
      <c r="I225" s="10"/>
      <c r="J225" s="11"/>
      <c r="K225" s="79"/>
      <c r="L225" s="11"/>
      <c r="M225" s="11"/>
      <c r="N225" s="10"/>
    </row>
    <row r="226" spans="2:14" ht="12.75">
      <c r="B226" s="11"/>
      <c r="C226" s="11"/>
      <c r="D226" s="11"/>
      <c r="E226" s="11"/>
      <c r="F226" s="11"/>
      <c r="G226" s="11"/>
      <c r="H226" s="11"/>
      <c r="I226" s="10"/>
      <c r="J226" s="11"/>
      <c r="K226" s="79"/>
      <c r="L226" s="11"/>
      <c r="M226" s="11"/>
      <c r="N226" s="10"/>
    </row>
    <row r="227" spans="2:14" ht="12.75">
      <c r="B227" s="12"/>
      <c r="C227" s="12"/>
      <c r="D227" s="12"/>
      <c r="E227" s="12"/>
      <c r="F227" s="12"/>
      <c r="G227" s="12"/>
      <c r="H227" s="12"/>
      <c r="I227" s="8"/>
      <c r="J227" s="12"/>
      <c r="K227" s="81"/>
      <c r="L227" s="12"/>
      <c r="M227" s="12"/>
      <c r="N227" s="12"/>
    </row>
    <row r="228" spans="2:14" ht="12.75">
      <c r="B228" s="10"/>
      <c r="C228" s="10"/>
      <c r="D228" s="10"/>
      <c r="E228" s="10"/>
      <c r="F228" s="10"/>
      <c r="G228" s="10"/>
      <c r="H228" s="10"/>
      <c r="I228" s="10"/>
      <c r="J228" s="10"/>
      <c r="K228" s="76"/>
      <c r="L228" s="10"/>
      <c r="M228" s="10"/>
      <c r="N228" s="10"/>
    </row>
    <row r="229" spans="2:14" ht="12.75">
      <c r="B229" s="11"/>
      <c r="C229" s="11"/>
      <c r="D229" s="11"/>
      <c r="E229" s="11"/>
      <c r="F229" s="11"/>
      <c r="G229" s="11"/>
      <c r="H229" s="11"/>
      <c r="I229" s="10"/>
      <c r="J229" s="11"/>
      <c r="K229" s="79"/>
      <c r="L229" s="11"/>
      <c r="M229" s="11"/>
      <c r="N229" s="10"/>
    </row>
    <row r="230" spans="2:14" ht="12.75">
      <c r="B230" s="11"/>
      <c r="C230" s="11"/>
      <c r="D230" s="11"/>
      <c r="E230" s="11"/>
      <c r="F230" s="11"/>
      <c r="G230" s="11"/>
      <c r="H230" s="11"/>
      <c r="I230" s="10"/>
      <c r="J230" s="11"/>
      <c r="K230" s="79"/>
      <c r="L230" s="11"/>
      <c r="M230" s="11"/>
      <c r="N230" s="10"/>
    </row>
    <row r="231" spans="2:14" ht="12.75">
      <c r="B231" s="11"/>
      <c r="C231" s="11"/>
      <c r="D231" s="11"/>
      <c r="E231" s="11"/>
      <c r="F231" s="11"/>
      <c r="G231" s="11"/>
      <c r="H231" s="11"/>
      <c r="I231" s="10"/>
      <c r="J231" s="11"/>
      <c r="K231" s="79"/>
      <c r="L231" s="11"/>
      <c r="M231" s="11"/>
      <c r="N231" s="10"/>
    </row>
    <row r="232" spans="2:14" ht="12.75">
      <c r="B232" s="11"/>
      <c r="C232" s="11"/>
      <c r="D232" s="11"/>
      <c r="E232" s="11"/>
      <c r="F232" s="11"/>
      <c r="G232" s="11"/>
      <c r="H232" s="11"/>
      <c r="I232" s="10"/>
      <c r="J232" s="11"/>
      <c r="K232" s="79"/>
      <c r="L232" s="11"/>
      <c r="M232" s="11"/>
      <c r="N232" s="10"/>
    </row>
    <row r="233" spans="2:14" ht="12.75">
      <c r="B233" s="11"/>
      <c r="C233" s="11"/>
      <c r="D233" s="11"/>
      <c r="E233" s="11"/>
      <c r="F233" s="11"/>
      <c r="G233" s="11"/>
      <c r="H233" s="11"/>
      <c r="I233" s="10"/>
      <c r="J233" s="11"/>
      <c r="K233" s="79"/>
      <c r="L233" s="11"/>
      <c r="M233" s="11"/>
      <c r="N233" s="10"/>
    </row>
    <row r="234" spans="2:14" ht="12.75">
      <c r="B234" s="11"/>
      <c r="C234" s="11"/>
      <c r="D234" s="11"/>
      <c r="E234" s="11"/>
      <c r="F234" s="11"/>
      <c r="G234" s="11"/>
      <c r="H234" s="11"/>
      <c r="I234" s="10"/>
      <c r="J234" s="11"/>
      <c r="K234" s="79"/>
      <c r="L234" s="11"/>
      <c r="M234" s="11"/>
      <c r="N234" s="10"/>
    </row>
    <row r="235" spans="2:14" ht="12.75">
      <c r="B235" s="11"/>
      <c r="C235" s="11"/>
      <c r="D235" s="11"/>
      <c r="E235" s="11"/>
      <c r="F235" s="11"/>
      <c r="G235" s="11"/>
      <c r="H235" s="11"/>
      <c r="I235" s="10"/>
      <c r="J235" s="11"/>
      <c r="K235" s="79"/>
      <c r="L235" s="11"/>
      <c r="M235" s="11"/>
      <c r="N235" s="10"/>
    </row>
    <row r="236" spans="2:14" ht="12.75">
      <c r="B236" s="11"/>
      <c r="C236" s="11"/>
      <c r="D236" s="11"/>
      <c r="E236" s="11"/>
      <c r="F236" s="11"/>
      <c r="G236" s="11"/>
      <c r="H236" s="11"/>
      <c r="I236" s="10"/>
      <c r="J236" s="11"/>
      <c r="K236" s="79"/>
      <c r="L236" s="11"/>
      <c r="M236" s="11"/>
      <c r="N236" s="10"/>
    </row>
    <row r="237" spans="2:14" ht="12.75">
      <c r="B237" s="11"/>
      <c r="C237" s="11"/>
      <c r="D237" s="11"/>
      <c r="E237" s="11"/>
      <c r="F237" s="11"/>
      <c r="G237" s="11"/>
      <c r="H237" s="11"/>
      <c r="I237" s="10"/>
      <c r="J237" s="11"/>
      <c r="K237" s="79"/>
      <c r="L237" s="11"/>
      <c r="M237" s="11"/>
      <c r="N237" s="10"/>
    </row>
    <row r="238" spans="2:14" ht="12.75">
      <c r="B238" s="11"/>
      <c r="C238" s="11"/>
      <c r="D238" s="11"/>
      <c r="E238" s="11"/>
      <c r="F238" s="11"/>
      <c r="G238" s="11"/>
      <c r="H238" s="11"/>
      <c r="I238" s="10"/>
      <c r="J238" s="11"/>
      <c r="K238" s="79"/>
      <c r="L238" s="11"/>
      <c r="M238" s="11"/>
      <c r="N238" s="10"/>
    </row>
    <row r="239" spans="2:14" ht="12.75">
      <c r="B239" s="11"/>
      <c r="C239" s="11"/>
      <c r="D239" s="11"/>
      <c r="E239" s="11"/>
      <c r="F239" s="11"/>
      <c r="G239" s="11"/>
      <c r="H239" s="11"/>
      <c r="I239" s="10"/>
      <c r="J239" s="11"/>
      <c r="K239" s="79"/>
      <c r="L239" s="11"/>
      <c r="M239" s="11"/>
      <c r="N239" s="10"/>
    </row>
    <row r="240" spans="2:14" ht="12.75">
      <c r="B240" s="11"/>
      <c r="C240" s="11"/>
      <c r="D240" s="11"/>
      <c r="E240" s="11"/>
      <c r="F240" s="11"/>
      <c r="G240" s="11"/>
      <c r="H240" s="11"/>
      <c r="I240" s="10"/>
      <c r="J240" s="11"/>
      <c r="K240" s="79"/>
      <c r="L240" s="11"/>
      <c r="M240" s="11"/>
      <c r="N240" s="10"/>
    </row>
    <row r="241" spans="2:14" ht="12.75">
      <c r="B241" s="11"/>
      <c r="C241" s="11"/>
      <c r="D241" s="11"/>
      <c r="E241" s="11"/>
      <c r="F241" s="11"/>
      <c r="G241" s="11"/>
      <c r="H241" s="11"/>
      <c r="I241" s="10"/>
      <c r="J241" s="11"/>
      <c r="K241" s="79"/>
      <c r="L241" s="11"/>
      <c r="M241" s="11"/>
      <c r="N241" s="10"/>
    </row>
    <row r="242" spans="2:14" ht="12.75">
      <c r="B242" s="11"/>
      <c r="C242" s="11"/>
      <c r="D242" s="11"/>
      <c r="E242" s="11"/>
      <c r="F242" s="11"/>
      <c r="G242" s="11"/>
      <c r="H242" s="11"/>
      <c r="I242" s="10"/>
      <c r="J242" s="11"/>
      <c r="K242" s="79"/>
      <c r="L242" s="11"/>
      <c r="M242" s="11"/>
      <c r="N242" s="10"/>
    </row>
    <row r="243" spans="2:14" ht="12.75">
      <c r="B243" s="11"/>
      <c r="C243" s="11"/>
      <c r="D243" s="11"/>
      <c r="E243" s="11"/>
      <c r="F243" s="11"/>
      <c r="G243" s="11"/>
      <c r="H243" s="11"/>
      <c r="I243" s="10"/>
      <c r="J243" s="11"/>
      <c r="K243" s="79"/>
      <c r="L243" s="11"/>
      <c r="M243" s="11"/>
      <c r="N243" s="10"/>
    </row>
    <row r="244" spans="2:14" ht="12.75">
      <c r="B244" s="11"/>
      <c r="C244" s="11"/>
      <c r="D244" s="11"/>
      <c r="E244" s="11"/>
      <c r="F244" s="11"/>
      <c r="G244" s="11"/>
      <c r="H244" s="11"/>
      <c r="I244" s="10"/>
      <c r="J244" s="11"/>
      <c r="K244" s="79"/>
      <c r="L244" s="11"/>
      <c r="M244" s="11"/>
      <c r="N244" s="10"/>
    </row>
    <row r="245" spans="2:14" ht="12.75">
      <c r="B245" s="11"/>
      <c r="C245" s="11"/>
      <c r="D245" s="11"/>
      <c r="E245" s="11"/>
      <c r="F245" s="11"/>
      <c r="G245" s="11"/>
      <c r="H245" s="11"/>
      <c r="I245" s="10"/>
      <c r="J245" s="11"/>
      <c r="K245" s="79"/>
      <c r="L245" s="11"/>
      <c r="M245" s="11"/>
      <c r="N245" s="10"/>
    </row>
    <row r="246" spans="2:14" ht="12.75">
      <c r="B246" s="11"/>
      <c r="C246" s="11"/>
      <c r="D246" s="11"/>
      <c r="E246" s="11"/>
      <c r="F246" s="11"/>
      <c r="G246" s="11"/>
      <c r="H246" s="11"/>
      <c r="I246" s="10"/>
      <c r="J246" s="11"/>
      <c r="K246" s="79"/>
      <c r="L246" s="11"/>
      <c r="M246" s="11"/>
      <c r="N246" s="10"/>
    </row>
    <row r="247" spans="2:14" ht="12.75">
      <c r="B247" s="11"/>
      <c r="C247" s="11"/>
      <c r="D247" s="11"/>
      <c r="E247" s="11"/>
      <c r="F247" s="11"/>
      <c r="G247" s="11"/>
      <c r="H247" s="11"/>
      <c r="I247" s="10"/>
      <c r="J247" s="11"/>
      <c r="K247" s="79"/>
      <c r="L247" s="11"/>
      <c r="M247" s="11"/>
      <c r="N247" s="10"/>
    </row>
    <row r="248" spans="2:14" ht="12.75">
      <c r="B248" s="11"/>
      <c r="C248" s="11"/>
      <c r="D248" s="11"/>
      <c r="E248" s="11"/>
      <c r="F248" s="11"/>
      <c r="G248" s="11"/>
      <c r="H248" s="11"/>
      <c r="I248" s="10"/>
      <c r="J248" s="11"/>
      <c r="K248" s="79"/>
      <c r="L248" s="11"/>
      <c r="M248" s="11"/>
      <c r="N248" s="10"/>
    </row>
    <row r="249" spans="2:14" ht="12.75">
      <c r="B249" s="11"/>
      <c r="C249" s="11"/>
      <c r="D249" s="11"/>
      <c r="E249" s="11"/>
      <c r="F249" s="11"/>
      <c r="G249" s="11"/>
      <c r="H249" s="11"/>
      <c r="I249" s="10"/>
      <c r="J249" s="11"/>
      <c r="K249" s="79"/>
      <c r="L249" s="11"/>
      <c r="M249" s="11"/>
      <c r="N249" s="10"/>
    </row>
    <row r="250" spans="2:14" ht="12.75">
      <c r="B250" s="11"/>
      <c r="C250" s="11"/>
      <c r="D250" s="11"/>
      <c r="E250" s="11"/>
      <c r="F250" s="11"/>
      <c r="G250" s="11"/>
      <c r="H250" s="11"/>
      <c r="I250" s="10"/>
      <c r="J250" s="11"/>
      <c r="K250" s="79"/>
      <c r="L250" s="11"/>
      <c r="M250" s="11"/>
      <c r="N250" s="10"/>
    </row>
    <row r="251" spans="2:14" ht="12.75">
      <c r="B251" s="11"/>
      <c r="C251" s="11"/>
      <c r="D251" s="11"/>
      <c r="E251" s="11"/>
      <c r="F251" s="11"/>
      <c r="G251" s="11"/>
      <c r="H251" s="11"/>
      <c r="I251" s="10"/>
      <c r="J251" s="11"/>
      <c r="K251" s="79"/>
      <c r="L251" s="11"/>
      <c r="M251" s="11"/>
      <c r="N251" s="10"/>
    </row>
    <row r="252" spans="2:14" ht="12.75">
      <c r="B252" s="11"/>
      <c r="C252" s="11"/>
      <c r="D252" s="11"/>
      <c r="E252" s="11"/>
      <c r="F252" s="11"/>
      <c r="G252" s="11"/>
      <c r="H252" s="11"/>
      <c r="I252" s="10"/>
      <c r="J252" s="11"/>
      <c r="K252" s="79"/>
      <c r="L252" s="11"/>
      <c r="M252" s="11"/>
      <c r="N252" s="10"/>
    </row>
    <row r="253" spans="2:14" ht="12.75">
      <c r="B253" s="11"/>
      <c r="C253" s="11"/>
      <c r="D253" s="11"/>
      <c r="E253" s="11"/>
      <c r="F253" s="11"/>
      <c r="G253" s="11"/>
      <c r="H253" s="11"/>
      <c r="I253" s="10"/>
      <c r="J253" s="11"/>
      <c r="K253" s="79"/>
      <c r="L253" s="11"/>
      <c r="M253" s="11"/>
      <c r="N253" s="10"/>
    </row>
    <row r="254" spans="2:14" ht="12.75">
      <c r="B254" s="11"/>
      <c r="C254" s="11"/>
      <c r="D254" s="11"/>
      <c r="E254" s="11"/>
      <c r="F254" s="11"/>
      <c r="G254" s="11"/>
      <c r="H254" s="11"/>
      <c r="I254" s="10"/>
      <c r="J254" s="11"/>
      <c r="K254" s="79"/>
      <c r="L254" s="11"/>
      <c r="M254" s="11"/>
      <c r="N254" s="10"/>
    </row>
    <row r="255" spans="2:14" ht="12.75">
      <c r="B255" s="11"/>
      <c r="C255" s="11"/>
      <c r="D255" s="11"/>
      <c r="E255" s="11"/>
      <c r="F255" s="11"/>
      <c r="G255" s="11"/>
      <c r="H255" s="11"/>
      <c r="I255" s="10"/>
      <c r="J255" s="11"/>
      <c r="K255" s="79"/>
      <c r="L255" s="11"/>
      <c r="M255" s="11"/>
      <c r="N255" s="10"/>
    </row>
    <row r="256" spans="2:14" ht="12.75">
      <c r="B256" s="11"/>
      <c r="C256" s="11"/>
      <c r="D256" s="11"/>
      <c r="E256" s="11"/>
      <c r="F256" s="11"/>
      <c r="G256" s="11"/>
      <c r="H256" s="11"/>
      <c r="I256" s="10"/>
      <c r="J256" s="11"/>
      <c r="K256" s="79"/>
      <c r="L256" s="11"/>
      <c r="M256" s="11"/>
      <c r="N256" s="10"/>
    </row>
    <row r="257" spans="2:14" ht="12.75">
      <c r="B257" s="11"/>
      <c r="C257" s="11"/>
      <c r="D257" s="11"/>
      <c r="E257" s="11"/>
      <c r="F257" s="11"/>
      <c r="G257" s="11"/>
      <c r="H257" s="11"/>
      <c r="I257" s="10"/>
      <c r="J257" s="11"/>
      <c r="K257" s="79"/>
      <c r="L257" s="11"/>
      <c r="M257" s="11"/>
      <c r="N257" s="10"/>
    </row>
    <row r="258" spans="2:14" ht="12.75">
      <c r="B258" s="11"/>
      <c r="C258" s="11"/>
      <c r="D258" s="11"/>
      <c r="E258" s="11"/>
      <c r="F258" s="11"/>
      <c r="G258" s="11"/>
      <c r="H258" s="11"/>
      <c r="I258" s="10"/>
      <c r="J258" s="11"/>
      <c r="K258" s="79"/>
      <c r="L258" s="11"/>
      <c r="M258" s="11"/>
      <c r="N258" s="10"/>
    </row>
    <row r="259" spans="2:14" ht="12.75">
      <c r="B259" s="11"/>
      <c r="C259" s="11"/>
      <c r="D259" s="11"/>
      <c r="E259" s="11"/>
      <c r="F259" s="11"/>
      <c r="G259" s="11"/>
      <c r="H259" s="11"/>
      <c r="I259" s="10"/>
      <c r="J259" s="11"/>
      <c r="K259" s="79"/>
      <c r="L259" s="11"/>
      <c r="M259" s="11"/>
      <c r="N259" s="10"/>
    </row>
    <row r="260" spans="2:14" ht="12.75">
      <c r="B260" s="11"/>
      <c r="C260" s="11"/>
      <c r="D260" s="11"/>
      <c r="E260" s="11"/>
      <c r="F260" s="11"/>
      <c r="G260" s="11"/>
      <c r="H260" s="11"/>
      <c r="I260" s="10"/>
      <c r="J260" s="11"/>
      <c r="K260" s="79"/>
      <c r="L260" s="11"/>
      <c r="M260" s="11"/>
      <c r="N260" s="10"/>
    </row>
    <row r="261" spans="2:14" ht="12.75">
      <c r="B261" s="11"/>
      <c r="C261" s="11"/>
      <c r="D261" s="11"/>
      <c r="E261" s="11"/>
      <c r="F261" s="11"/>
      <c r="G261" s="11"/>
      <c r="H261" s="11"/>
      <c r="I261" s="10"/>
      <c r="J261" s="11"/>
      <c r="K261" s="79"/>
      <c r="L261" s="11"/>
      <c r="M261" s="11"/>
      <c r="N261" s="10"/>
    </row>
    <row r="262" spans="2:14" ht="12.75">
      <c r="B262" s="11"/>
      <c r="C262" s="11"/>
      <c r="D262" s="11"/>
      <c r="E262" s="11"/>
      <c r="F262" s="11"/>
      <c r="G262" s="11"/>
      <c r="H262" s="11"/>
      <c r="I262" s="10"/>
      <c r="J262" s="11"/>
      <c r="K262" s="79"/>
      <c r="L262" s="11"/>
      <c r="M262" s="11"/>
      <c r="N262" s="10"/>
    </row>
    <row r="263" spans="2:14" ht="12.75">
      <c r="B263" s="11"/>
      <c r="C263" s="11"/>
      <c r="D263" s="11"/>
      <c r="E263" s="11"/>
      <c r="F263" s="11"/>
      <c r="G263" s="11"/>
      <c r="H263" s="11"/>
      <c r="I263" s="10"/>
      <c r="J263" s="11"/>
      <c r="K263" s="79"/>
      <c r="L263" s="11"/>
      <c r="M263" s="11"/>
      <c r="N263" s="10"/>
    </row>
    <row r="264" spans="2:14" ht="12.75">
      <c r="B264" s="11"/>
      <c r="C264" s="11"/>
      <c r="D264" s="11"/>
      <c r="E264" s="11"/>
      <c r="F264" s="11"/>
      <c r="G264" s="11"/>
      <c r="H264" s="11"/>
      <c r="I264" s="10"/>
      <c r="J264" s="11"/>
      <c r="K264" s="79"/>
      <c r="L264" s="11"/>
      <c r="M264" s="11"/>
      <c r="N264" s="10"/>
    </row>
    <row r="265" spans="2:14" ht="12.75">
      <c r="B265" s="11"/>
      <c r="C265" s="11"/>
      <c r="D265" s="11"/>
      <c r="E265" s="11"/>
      <c r="F265" s="11"/>
      <c r="G265" s="11"/>
      <c r="H265" s="11"/>
      <c r="I265" s="10"/>
      <c r="J265" s="11"/>
      <c r="K265" s="79"/>
      <c r="L265" s="11"/>
      <c r="M265" s="11"/>
      <c r="N265" s="10"/>
    </row>
    <row r="266" spans="2:14" ht="12.75">
      <c r="B266" s="11"/>
      <c r="C266" s="11"/>
      <c r="D266" s="11"/>
      <c r="E266" s="11"/>
      <c r="F266" s="11"/>
      <c r="G266" s="11"/>
      <c r="H266" s="11"/>
      <c r="I266" s="10"/>
      <c r="J266" s="11"/>
      <c r="K266" s="79"/>
      <c r="L266" s="11"/>
      <c r="M266" s="11"/>
      <c r="N266" s="10"/>
    </row>
    <row r="267" spans="2:14" ht="12.75">
      <c r="B267" s="11"/>
      <c r="C267" s="11"/>
      <c r="D267" s="11"/>
      <c r="E267" s="11"/>
      <c r="F267" s="11"/>
      <c r="G267" s="11"/>
      <c r="H267" s="11"/>
      <c r="I267" s="10"/>
      <c r="J267" s="11"/>
      <c r="K267" s="79"/>
      <c r="L267" s="11"/>
      <c r="M267" s="11"/>
      <c r="N267" s="10"/>
    </row>
    <row r="268" spans="2:14" ht="12.75">
      <c r="B268" s="11"/>
      <c r="C268" s="11"/>
      <c r="D268" s="11"/>
      <c r="E268" s="11"/>
      <c r="F268" s="11"/>
      <c r="G268" s="11"/>
      <c r="H268" s="11"/>
      <c r="I268" s="10"/>
      <c r="J268" s="11"/>
      <c r="K268" s="79"/>
      <c r="L268" s="11"/>
      <c r="M268" s="11"/>
      <c r="N268" s="10"/>
    </row>
    <row r="269" spans="2:14" ht="12.75">
      <c r="B269" s="11"/>
      <c r="C269" s="11"/>
      <c r="D269" s="11"/>
      <c r="E269" s="11"/>
      <c r="F269" s="11"/>
      <c r="G269" s="11"/>
      <c r="H269" s="11"/>
      <c r="I269" s="10"/>
      <c r="J269" s="11"/>
      <c r="K269" s="79"/>
      <c r="L269" s="11"/>
      <c r="M269" s="11"/>
      <c r="N269" s="10"/>
    </row>
    <row r="270" spans="2:14" ht="12.75">
      <c r="B270" s="11"/>
      <c r="C270" s="11"/>
      <c r="D270" s="11"/>
      <c r="E270" s="11"/>
      <c r="F270" s="11"/>
      <c r="G270" s="11"/>
      <c r="H270" s="11"/>
      <c r="I270" s="10"/>
      <c r="J270" s="11"/>
      <c r="K270" s="79"/>
      <c r="L270" s="11"/>
      <c r="M270" s="11"/>
      <c r="N270" s="10"/>
    </row>
    <row r="271" spans="2:14" ht="12.75">
      <c r="B271" s="11"/>
      <c r="C271" s="11"/>
      <c r="D271" s="11"/>
      <c r="E271" s="11"/>
      <c r="F271" s="11"/>
      <c r="G271" s="11"/>
      <c r="H271" s="11"/>
      <c r="I271" s="10"/>
      <c r="J271" s="11"/>
      <c r="K271" s="79"/>
      <c r="L271" s="11"/>
      <c r="M271" s="11"/>
      <c r="N271" s="10"/>
    </row>
    <row r="272" spans="2:14" ht="12.75">
      <c r="B272" s="11"/>
      <c r="C272" s="11"/>
      <c r="D272" s="11"/>
      <c r="E272" s="11"/>
      <c r="F272" s="11"/>
      <c r="G272" s="11"/>
      <c r="H272" s="11"/>
      <c r="I272" s="10"/>
      <c r="J272" s="11"/>
      <c r="K272" s="79"/>
      <c r="L272" s="11"/>
      <c r="M272" s="11"/>
      <c r="N272" s="10"/>
    </row>
    <row r="273" spans="2:14" ht="12.75">
      <c r="B273" s="11"/>
      <c r="C273" s="11"/>
      <c r="D273" s="11"/>
      <c r="E273" s="11"/>
      <c r="F273" s="11"/>
      <c r="G273" s="11"/>
      <c r="H273" s="11"/>
      <c r="I273" s="10"/>
      <c r="J273" s="11"/>
      <c r="K273" s="79"/>
      <c r="L273" s="11"/>
      <c r="M273" s="11"/>
      <c r="N273" s="10"/>
    </row>
    <row r="274" spans="2:14" ht="12.75">
      <c r="B274" s="11"/>
      <c r="C274" s="11"/>
      <c r="D274" s="11"/>
      <c r="E274" s="11"/>
      <c r="F274" s="11"/>
      <c r="G274" s="11"/>
      <c r="H274" s="11"/>
      <c r="I274" s="10"/>
      <c r="J274" s="11"/>
      <c r="K274" s="79"/>
      <c r="L274" s="11"/>
      <c r="M274" s="11"/>
      <c r="N274" s="10"/>
    </row>
    <row r="275" spans="2:14" ht="12.75">
      <c r="B275" s="11"/>
      <c r="C275" s="11"/>
      <c r="D275" s="11"/>
      <c r="E275" s="11"/>
      <c r="F275" s="11"/>
      <c r="G275" s="11"/>
      <c r="H275" s="11"/>
      <c r="I275" s="10"/>
      <c r="J275" s="11"/>
      <c r="K275" s="79"/>
      <c r="L275" s="11"/>
      <c r="M275" s="11"/>
      <c r="N275" s="10"/>
    </row>
    <row r="276" spans="2:14" ht="12.75">
      <c r="B276" s="11"/>
      <c r="C276" s="11"/>
      <c r="D276" s="11"/>
      <c r="E276" s="11"/>
      <c r="F276" s="11"/>
      <c r="G276" s="11"/>
      <c r="H276" s="11"/>
      <c r="I276" s="10"/>
      <c r="J276" s="11"/>
      <c r="K276" s="79"/>
      <c r="L276" s="11"/>
      <c r="M276" s="11"/>
      <c r="N276" s="10"/>
    </row>
    <row r="277" spans="2:14" ht="12.75">
      <c r="B277" s="11"/>
      <c r="C277" s="11"/>
      <c r="D277" s="11"/>
      <c r="E277" s="11"/>
      <c r="F277" s="11"/>
      <c r="G277" s="11"/>
      <c r="H277" s="11"/>
      <c r="I277" s="10"/>
      <c r="J277" s="11"/>
      <c r="K277" s="79"/>
      <c r="L277" s="11"/>
      <c r="M277" s="11"/>
      <c r="N277" s="10"/>
    </row>
    <row r="278" spans="2:14" ht="12.75">
      <c r="B278" s="11"/>
      <c r="C278" s="11"/>
      <c r="D278" s="11"/>
      <c r="E278" s="11"/>
      <c r="F278" s="11"/>
      <c r="G278" s="11"/>
      <c r="H278" s="11"/>
      <c r="I278" s="10"/>
      <c r="J278" s="11"/>
      <c r="K278" s="79"/>
      <c r="L278" s="11"/>
      <c r="M278" s="11"/>
      <c r="N278" s="10"/>
    </row>
    <row r="279" spans="2:14" ht="12.75">
      <c r="B279" s="11"/>
      <c r="C279" s="11"/>
      <c r="D279" s="11"/>
      <c r="E279" s="11"/>
      <c r="F279" s="11"/>
      <c r="G279" s="11"/>
      <c r="H279" s="11"/>
      <c r="I279" s="10"/>
      <c r="J279" s="11"/>
      <c r="K279" s="79"/>
      <c r="L279" s="11"/>
      <c r="M279" s="11"/>
      <c r="N279" s="10"/>
    </row>
    <row r="280" spans="2:14" ht="12.75">
      <c r="B280" s="11"/>
      <c r="C280" s="11"/>
      <c r="D280" s="11"/>
      <c r="E280" s="11"/>
      <c r="F280" s="11"/>
      <c r="G280" s="11"/>
      <c r="H280" s="11"/>
      <c r="I280" s="10"/>
      <c r="J280" s="11"/>
      <c r="K280" s="79"/>
      <c r="L280" s="11"/>
      <c r="M280" s="11"/>
      <c r="N280" s="10"/>
    </row>
    <row r="281" spans="2:14" ht="12.75">
      <c r="B281" s="11"/>
      <c r="C281" s="11"/>
      <c r="D281" s="11"/>
      <c r="E281" s="11"/>
      <c r="F281" s="11"/>
      <c r="G281" s="11"/>
      <c r="H281" s="11"/>
      <c r="I281" s="10"/>
      <c r="J281" s="11"/>
      <c r="K281" s="79"/>
      <c r="L281" s="11"/>
      <c r="M281" s="11"/>
      <c r="N281" s="10"/>
    </row>
    <row r="282" spans="2:14" ht="12.75">
      <c r="B282" s="11"/>
      <c r="C282" s="11"/>
      <c r="D282" s="11"/>
      <c r="E282" s="11"/>
      <c r="F282" s="11"/>
      <c r="G282" s="11"/>
      <c r="H282" s="11"/>
      <c r="I282" s="10"/>
      <c r="J282" s="11"/>
      <c r="K282" s="79"/>
      <c r="L282" s="11"/>
      <c r="M282" s="11"/>
      <c r="N282" s="10"/>
    </row>
    <row r="283" spans="2:14" ht="12.75">
      <c r="B283" s="11"/>
      <c r="C283" s="11"/>
      <c r="D283" s="11"/>
      <c r="E283" s="11"/>
      <c r="F283" s="11"/>
      <c r="G283" s="11"/>
      <c r="H283" s="11"/>
      <c r="I283" s="10"/>
      <c r="J283" s="11"/>
      <c r="K283" s="79"/>
      <c r="L283" s="11"/>
      <c r="M283" s="11"/>
      <c r="N283" s="10"/>
    </row>
    <row r="284" spans="2:14" ht="12.75">
      <c r="B284" s="11"/>
      <c r="C284" s="11"/>
      <c r="D284" s="11"/>
      <c r="E284" s="11"/>
      <c r="F284" s="11"/>
      <c r="G284" s="11"/>
      <c r="H284" s="11"/>
      <c r="I284" s="10"/>
      <c r="J284" s="11"/>
      <c r="K284" s="79"/>
      <c r="L284" s="11"/>
      <c r="M284" s="11"/>
      <c r="N284" s="10"/>
    </row>
    <row r="285" spans="2:14" ht="12.75">
      <c r="B285" s="11"/>
      <c r="C285" s="11"/>
      <c r="D285" s="11"/>
      <c r="E285" s="11"/>
      <c r="F285" s="11"/>
      <c r="G285" s="11"/>
      <c r="H285" s="11"/>
      <c r="I285" s="10"/>
      <c r="J285" s="11"/>
      <c r="K285" s="79"/>
      <c r="L285" s="11"/>
      <c r="M285" s="11"/>
      <c r="N285" s="10"/>
    </row>
    <row r="286" spans="2:14" ht="12.75">
      <c r="B286" s="11"/>
      <c r="C286" s="11"/>
      <c r="D286" s="11"/>
      <c r="E286" s="11"/>
      <c r="F286" s="11"/>
      <c r="G286" s="11"/>
      <c r="H286" s="11"/>
      <c r="I286" s="10"/>
      <c r="J286" s="11"/>
      <c r="K286" s="79"/>
      <c r="L286" s="11"/>
      <c r="M286" s="11"/>
      <c r="N286" s="10"/>
    </row>
    <row r="287" spans="2:14" ht="12.75">
      <c r="B287" s="11"/>
      <c r="C287" s="11"/>
      <c r="D287" s="11"/>
      <c r="E287" s="11"/>
      <c r="F287" s="11"/>
      <c r="G287" s="11"/>
      <c r="H287" s="11"/>
      <c r="I287" s="10"/>
      <c r="J287" s="11"/>
      <c r="K287" s="79"/>
      <c r="L287" s="11"/>
      <c r="M287" s="11"/>
      <c r="N287" s="10"/>
    </row>
    <row r="288" spans="2:14" ht="12.75">
      <c r="B288" s="11"/>
      <c r="C288" s="11"/>
      <c r="D288" s="11"/>
      <c r="E288" s="11"/>
      <c r="F288" s="11"/>
      <c r="G288" s="11"/>
      <c r="H288" s="11"/>
      <c r="I288" s="10"/>
      <c r="J288" s="11"/>
      <c r="K288" s="79"/>
      <c r="L288" s="11"/>
      <c r="M288" s="11"/>
      <c r="N288" s="10"/>
    </row>
    <row r="289" spans="2:14" ht="12.75">
      <c r="B289" s="11"/>
      <c r="C289" s="11"/>
      <c r="D289" s="11"/>
      <c r="E289" s="11"/>
      <c r="F289" s="11"/>
      <c r="G289" s="11"/>
      <c r="H289" s="11"/>
      <c r="I289" s="10"/>
      <c r="J289" s="11"/>
      <c r="K289" s="79"/>
      <c r="L289" s="11"/>
      <c r="M289" s="11"/>
      <c r="N289" s="10"/>
    </row>
    <row r="290" spans="2:14" ht="12.75">
      <c r="B290" s="11"/>
      <c r="C290" s="11"/>
      <c r="D290" s="11"/>
      <c r="E290" s="11"/>
      <c r="F290" s="11"/>
      <c r="G290" s="11"/>
      <c r="H290" s="11"/>
      <c r="I290" s="10"/>
      <c r="J290" s="11"/>
      <c r="K290" s="79"/>
      <c r="L290" s="11"/>
      <c r="M290" s="11"/>
      <c r="N290" s="10"/>
    </row>
    <row r="291" spans="2:14" ht="12.75">
      <c r="B291" s="11"/>
      <c r="C291" s="11"/>
      <c r="D291" s="11"/>
      <c r="E291" s="11"/>
      <c r="F291" s="11"/>
      <c r="G291" s="11"/>
      <c r="H291" s="11"/>
      <c r="I291" s="10"/>
      <c r="J291" s="11"/>
      <c r="K291" s="79"/>
      <c r="L291" s="11"/>
      <c r="M291" s="11"/>
      <c r="N291" s="10"/>
    </row>
    <row r="292" spans="2:14" ht="12.75">
      <c r="B292" s="11"/>
      <c r="C292" s="11"/>
      <c r="D292" s="11"/>
      <c r="E292" s="11"/>
      <c r="F292" s="11"/>
      <c r="G292" s="11"/>
      <c r="H292" s="11"/>
      <c r="I292" s="10"/>
      <c r="J292" s="11"/>
      <c r="K292" s="79"/>
      <c r="L292" s="11"/>
      <c r="M292" s="11"/>
      <c r="N292" s="10"/>
    </row>
    <row r="293" spans="2:14" ht="12.75">
      <c r="B293" s="11"/>
      <c r="C293" s="11"/>
      <c r="D293" s="11"/>
      <c r="E293" s="11"/>
      <c r="F293" s="11"/>
      <c r="G293" s="11"/>
      <c r="H293" s="11"/>
      <c r="I293" s="10"/>
      <c r="J293" s="11"/>
      <c r="K293" s="79"/>
      <c r="L293" s="11"/>
      <c r="M293" s="11"/>
      <c r="N293" s="10"/>
    </row>
    <row r="294" spans="2:14" ht="12.75">
      <c r="B294" s="11"/>
      <c r="C294" s="11"/>
      <c r="D294" s="11"/>
      <c r="E294" s="11"/>
      <c r="F294" s="11"/>
      <c r="G294" s="11"/>
      <c r="H294" s="11"/>
      <c r="I294" s="10"/>
      <c r="J294" s="11"/>
      <c r="K294" s="79"/>
      <c r="L294" s="11"/>
      <c r="M294" s="11"/>
      <c r="N294" s="10"/>
    </row>
    <row r="295" spans="2:14" ht="12.75">
      <c r="B295" s="11"/>
      <c r="C295" s="11"/>
      <c r="D295" s="11"/>
      <c r="E295" s="11"/>
      <c r="F295" s="11"/>
      <c r="G295" s="11"/>
      <c r="H295" s="11"/>
      <c r="I295" s="10"/>
      <c r="J295" s="11"/>
      <c r="K295" s="79"/>
      <c r="L295" s="11"/>
      <c r="M295" s="11"/>
      <c r="N295" s="10"/>
    </row>
    <row r="296" spans="2:14" ht="12.75">
      <c r="B296" s="11"/>
      <c r="C296" s="11"/>
      <c r="D296" s="11"/>
      <c r="E296" s="11"/>
      <c r="F296" s="11"/>
      <c r="G296" s="11"/>
      <c r="H296" s="11"/>
      <c r="I296" s="10"/>
      <c r="J296" s="11"/>
      <c r="K296" s="79"/>
      <c r="L296" s="11"/>
      <c r="M296" s="11"/>
      <c r="N296" s="10"/>
    </row>
    <row r="297" spans="2:14" ht="12.75">
      <c r="B297" s="11"/>
      <c r="C297" s="11"/>
      <c r="D297" s="11"/>
      <c r="E297" s="11"/>
      <c r="F297" s="11"/>
      <c r="G297" s="11"/>
      <c r="H297" s="11"/>
      <c r="I297" s="10"/>
      <c r="J297" s="11"/>
      <c r="K297" s="79"/>
      <c r="L297" s="11"/>
      <c r="M297" s="11"/>
      <c r="N297" s="10"/>
    </row>
    <row r="298" spans="2:14" ht="12.75">
      <c r="B298" s="11"/>
      <c r="C298" s="11"/>
      <c r="D298" s="11"/>
      <c r="E298" s="11"/>
      <c r="F298" s="11"/>
      <c r="G298" s="11"/>
      <c r="H298" s="11"/>
      <c r="I298" s="10"/>
      <c r="J298" s="11"/>
      <c r="K298" s="79"/>
      <c r="L298" s="11"/>
      <c r="M298" s="11"/>
      <c r="N298" s="10"/>
    </row>
    <row r="299" spans="2:14" ht="12.75">
      <c r="B299" s="11"/>
      <c r="C299" s="11"/>
      <c r="D299" s="11"/>
      <c r="E299" s="11"/>
      <c r="F299" s="11"/>
      <c r="G299" s="11"/>
      <c r="H299" s="11"/>
      <c r="I299" s="10"/>
      <c r="J299" s="11"/>
      <c r="K299" s="79"/>
      <c r="L299" s="11"/>
      <c r="M299" s="11"/>
      <c r="N299" s="10"/>
    </row>
    <row r="300" spans="2:14" ht="12.75">
      <c r="B300" s="11"/>
      <c r="C300" s="11"/>
      <c r="D300" s="11"/>
      <c r="E300" s="11"/>
      <c r="F300" s="11"/>
      <c r="G300" s="11"/>
      <c r="H300" s="11"/>
      <c r="I300" s="10"/>
      <c r="J300" s="11"/>
      <c r="K300" s="79"/>
      <c r="L300" s="11"/>
      <c r="M300" s="11"/>
      <c r="N300" s="10"/>
    </row>
    <row r="301" spans="2:14" ht="12.75">
      <c r="B301" s="11"/>
      <c r="C301" s="11"/>
      <c r="D301" s="11"/>
      <c r="E301" s="11"/>
      <c r="F301" s="11"/>
      <c r="G301" s="11"/>
      <c r="H301" s="11"/>
      <c r="I301" s="10"/>
      <c r="J301" s="11"/>
      <c r="K301" s="79"/>
      <c r="L301" s="11"/>
      <c r="M301" s="11"/>
      <c r="N301" s="10"/>
    </row>
    <row r="302" spans="2:14" ht="12.75">
      <c r="B302" s="11"/>
      <c r="C302" s="11"/>
      <c r="D302" s="11"/>
      <c r="E302" s="11"/>
      <c r="F302" s="11"/>
      <c r="G302" s="11"/>
      <c r="H302" s="11"/>
      <c r="I302" s="10"/>
      <c r="J302" s="11"/>
      <c r="K302" s="79"/>
      <c r="L302" s="11"/>
      <c r="M302" s="11"/>
      <c r="N302" s="10"/>
    </row>
  </sheetData>
  <sheetProtection/>
  <printOptions gridLines="1"/>
  <pageMargins left="0.75" right="0.75" top="0.6" bottom="0.59" header="0.5" footer="0.5"/>
  <pageSetup horizontalDpi="300" verticalDpi="300" orientation="portrait" paperSize="9" scale="66" r:id="rId3"/>
  <headerFooter alignWithMargins="0">
    <oddFooter>&amp;R&amp;D  kl. 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2"/>
  <sheetViews>
    <sheetView zoomScalePageLayoutView="0" workbookViewId="0" topLeftCell="A1">
      <selection activeCell="B3" sqref="B3"/>
    </sheetView>
  </sheetViews>
  <sheetFormatPr defaultColWidth="9.33203125" defaultRowHeight="12.75" outlineLevelRow="1"/>
  <cols>
    <col min="1" max="1" width="49.33203125" style="7" bestFit="1" customWidth="1"/>
    <col min="2" max="6" width="8.33203125" style="7" customWidth="1"/>
    <col min="7" max="7" width="8.5" style="7" customWidth="1"/>
    <col min="8" max="8" width="8.83203125" style="16" customWidth="1"/>
    <col min="9" max="9" width="12.5" style="7" bestFit="1" customWidth="1"/>
    <col min="10" max="10" width="8.66015625" style="77" customWidth="1"/>
    <col min="11" max="12" width="6.33203125" style="7" customWidth="1"/>
    <col min="13" max="13" width="7.33203125" style="16" customWidth="1"/>
    <col min="14" max="16" width="9.33203125" style="7" customWidth="1"/>
    <col min="17" max="17" width="6.33203125" style="7" customWidth="1"/>
    <col min="18" max="16384" width="9.33203125" style="7" customWidth="1"/>
  </cols>
  <sheetData>
    <row r="1" spans="1:13" ht="69" customHeight="1">
      <c r="A1" s="27" t="s">
        <v>82</v>
      </c>
      <c r="B1" s="5" t="s">
        <v>49</v>
      </c>
      <c r="C1" s="5" t="s">
        <v>50</v>
      </c>
      <c r="D1" s="5" t="s">
        <v>51</v>
      </c>
      <c r="E1" s="5" t="s">
        <v>52</v>
      </c>
      <c r="F1" s="6" t="s">
        <v>53</v>
      </c>
      <c r="G1" s="5" t="s">
        <v>54</v>
      </c>
      <c r="H1" s="6" t="s">
        <v>26</v>
      </c>
      <c r="M1" s="7"/>
    </row>
    <row r="2" spans="1:13" ht="14.25" customHeight="1">
      <c r="A2" s="4"/>
      <c r="B2" s="5"/>
      <c r="C2" s="5"/>
      <c r="D2" s="5"/>
      <c r="E2" s="5"/>
      <c r="F2" s="6"/>
      <c r="G2" s="5"/>
      <c r="H2" s="6"/>
      <c r="M2" s="7"/>
    </row>
    <row r="3" spans="1:22" s="17" customFormat="1" ht="18">
      <c r="A3" s="17" t="str">
        <f>+LISTIN!A3</f>
        <v>A. Fólkaflokkurin</v>
      </c>
      <c r="B3" s="8"/>
      <c r="C3" s="8"/>
      <c r="D3" s="8"/>
      <c r="E3" s="8"/>
      <c r="F3" s="8"/>
      <c r="G3" s="8"/>
      <c r="H3" s="8"/>
      <c r="I3" s="8"/>
      <c r="J3" s="80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2.75" outlineLevel="1">
      <c r="A4" s="7" t="str">
        <f>+LISTIN!A4</f>
        <v>Listin</v>
      </c>
      <c r="B4" s="9">
        <v>8</v>
      </c>
      <c r="C4" s="9"/>
      <c r="D4" s="9"/>
      <c r="E4" s="9"/>
      <c r="F4" s="9">
        <v>37</v>
      </c>
      <c r="G4" s="9">
        <v>2</v>
      </c>
      <c r="H4" s="10">
        <f aca="true" t="shared" si="0" ref="H4:H25">SUM(B4:G4)</f>
        <v>47</v>
      </c>
      <c r="I4" s="11"/>
      <c r="J4" s="79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0"/>
    </row>
    <row r="5" spans="1:22" ht="12.75" outlineLevel="1">
      <c r="A5" s="7" t="str">
        <f>+LISTIN!A5</f>
        <v>Bjarni Djurholm</v>
      </c>
      <c r="B5" s="9">
        <v>16</v>
      </c>
      <c r="C5" s="9"/>
      <c r="D5" s="9">
        <v>6</v>
      </c>
      <c r="E5" s="9">
        <v>10</v>
      </c>
      <c r="F5" s="9">
        <v>108</v>
      </c>
      <c r="G5" s="9"/>
      <c r="H5" s="10">
        <f t="shared" si="0"/>
        <v>140</v>
      </c>
      <c r="I5" s="11"/>
      <c r="J5" s="79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0"/>
    </row>
    <row r="6" spans="1:22" ht="12.75" outlineLevel="1">
      <c r="A6" s="7" t="str">
        <f>+LISTIN!A6</f>
        <v>Halla J. Gullfoss</v>
      </c>
      <c r="B6" s="9">
        <v>5</v>
      </c>
      <c r="C6" s="9"/>
      <c r="D6" s="9"/>
      <c r="E6" s="9"/>
      <c r="F6" s="9">
        <v>19</v>
      </c>
      <c r="G6" s="9"/>
      <c r="H6" s="10">
        <f t="shared" si="0"/>
        <v>24</v>
      </c>
      <c r="I6" s="11"/>
      <c r="J6" s="79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0"/>
    </row>
    <row r="7" spans="1:22" ht="12.75" outlineLevel="1">
      <c r="A7" s="7" t="str">
        <f>+LISTIN!A7</f>
        <v>Rannvá Isaksen</v>
      </c>
      <c r="B7" s="9"/>
      <c r="C7" s="9"/>
      <c r="D7" s="9"/>
      <c r="E7" s="9"/>
      <c r="F7" s="9">
        <v>3</v>
      </c>
      <c r="G7" s="9"/>
      <c r="H7" s="10">
        <f t="shared" si="0"/>
        <v>3</v>
      </c>
      <c r="I7" s="11"/>
      <c r="J7" s="79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0"/>
    </row>
    <row r="8" spans="1:22" ht="12.75" outlineLevel="1">
      <c r="A8" s="7" t="str">
        <f>+LISTIN!A8</f>
        <v>Jógvan á Lakjuni</v>
      </c>
      <c r="B8" s="9">
        <v>5</v>
      </c>
      <c r="C8" s="9"/>
      <c r="D8" s="9">
        <v>6</v>
      </c>
      <c r="E8" s="9"/>
      <c r="F8" s="9">
        <v>45</v>
      </c>
      <c r="G8" s="9"/>
      <c r="H8" s="10">
        <f t="shared" si="0"/>
        <v>56</v>
      </c>
      <c r="I8" s="11"/>
      <c r="J8" s="79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0"/>
    </row>
    <row r="9" spans="1:22" ht="12.75" outlineLevel="1">
      <c r="A9" s="7" t="str">
        <f>+LISTIN!A9</f>
        <v>Heini Magnussen</v>
      </c>
      <c r="B9" s="9">
        <v>3</v>
      </c>
      <c r="C9" s="9"/>
      <c r="D9" s="9"/>
      <c r="E9" s="9">
        <v>1</v>
      </c>
      <c r="F9" s="9">
        <v>34</v>
      </c>
      <c r="G9" s="9"/>
      <c r="H9" s="10">
        <f t="shared" si="0"/>
        <v>38</v>
      </c>
      <c r="I9" s="11"/>
      <c r="J9" s="79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0"/>
    </row>
    <row r="10" spans="1:22" ht="12.75" outlineLevel="1">
      <c r="A10" s="7" t="str">
        <f>+LISTIN!A10</f>
        <v>Jákup Mikkelsen</v>
      </c>
      <c r="B10" s="9">
        <v>2</v>
      </c>
      <c r="C10" s="9"/>
      <c r="D10" s="9"/>
      <c r="E10" s="9"/>
      <c r="F10" s="9">
        <v>26</v>
      </c>
      <c r="G10" s="9"/>
      <c r="H10" s="10">
        <f t="shared" si="0"/>
        <v>28</v>
      </c>
      <c r="I10" s="11"/>
      <c r="J10" s="79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0"/>
    </row>
    <row r="11" spans="1:22" ht="12.75" outlineLevel="1">
      <c r="A11" s="7" t="str">
        <f>+LISTIN!A11</f>
        <v>Jørgin Niclasen</v>
      </c>
      <c r="B11" s="9">
        <v>2</v>
      </c>
      <c r="C11" s="9"/>
      <c r="D11" s="9">
        <v>2</v>
      </c>
      <c r="E11" s="9">
        <v>1</v>
      </c>
      <c r="F11" s="9">
        <v>59</v>
      </c>
      <c r="G11" s="9">
        <v>3</v>
      </c>
      <c r="H11" s="10">
        <f t="shared" si="0"/>
        <v>67</v>
      </c>
      <c r="I11" s="11"/>
      <c r="J11" s="79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0"/>
    </row>
    <row r="12" spans="1:22" ht="12.75" outlineLevel="1">
      <c r="A12" s="7" t="str">
        <f>+LISTIN!A12</f>
        <v>Rodmundur Nielsen</v>
      </c>
      <c r="B12" s="9"/>
      <c r="C12" s="9"/>
      <c r="D12" s="9">
        <v>2</v>
      </c>
      <c r="E12" s="9"/>
      <c r="F12" s="9">
        <v>12</v>
      </c>
      <c r="G12" s="9"/>
      <c r="H12" s="10">
        <f t="shared" si="0"/>
        <v>14</v>
      </c>
      <c r="I12" s="11"/>
      <c r="J12" s="79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0"/>
    </row>
    <row r="13" spans="1:22" ht="12.75" outlineLevel="1">
      <c r="A13" s="7" t="str">
        <f>+LISTIN!A13</f>
        <v>Annika Olsen</v>
      </c>
      <c r="B13" s="9">
        <v>81</v>
      </c>
      <c r="C13" s="9">
        <v>3</v>
      </c>
      <c r="D13" s="9">
        <v>9</v>
      </c>
      <c r="E13" s="9">
        <v>10</v>
      </c>
      <c r="F13" s="9">
        <v>477</v>
      </c>
      <c r="G13" s="9">
        <v>4</v>
      </c>
      <c r="H13" s="10">
        <f t="shared" si="0"/>
        <v>584</v>
      </c>
      <c r="I13" s="11"/>
      <c r="J13" s="79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0"/>
    </row>
    <row r="14" spans="1:22" ht="12.75" outlineLevel="1">
      <c r="A14" s="7" t="str">
        <f>+LISTIN!A14</f>
        <v>Niels Petersen</v>
      </c>
      <c r="B14" s="9">
        <v>1</v>
      </c>
      <c r="C14" s="9"/>
      <c r="D14" s="9"/>
      <c r="E14" s="9"/>
      <c r="F14" s="9">
        <v>2</v>
      </c>
      <c r="G14" s="9"/>
      <c r="H14" s="10">
        <f t="shared" si="0"/>
        <v>3</v>
      </c>
      <c r="I14" s="11"/>
      <c r="J14" s="79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0"/>
    </row>
    <row r="15" spans="1:22" ht="12.75" outlineLevel="1">
      <c r="A15" s="7" t="str">
        <f>+LISTIN!A15</f>
        <v>Rigmor Rasmussen</v>
      </c>
      <c r="B15" s="9">
        <v>2</v>
      </c>
      <c r="C15" s="9"/>
      <c r="D15" s="9"/>
      <c r="E15" s="9"/>
      <c r="F15" s="9">
        <v>6</v>
      </c>
      <c r="G15" s="9"/>
      <c r="H15" s="10">
        <f t="shared" si="0"/>
        <v>8</v>
      </c>
      <c r="I15" s="11"/>
      <c r="J15" s="79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0"/>
    </row>
    <row r="16" spans="1:22" ht="12.75" outlineLevel="1">
      <c r="A16" s="7" t="str">
        <f>+LISTIN!A16</f>
        <v>Brandur Sandoy</v>
      </c>
      <c r="B16" s="9">
        <v>3</v>
      </c>
      <c r="C16" s="9"/>
      <c r="D16" s="9"/>
      <c r="E16" s="9"/>
      <c r="F16" s="9">
        <v>11</v>
      </c>
      <c r="G16" s="9"/>
      <c r="H16" s="10">
        <f t="shared" si="0"/>
        <v>14</v>
      </c>
      <c r="I16" s="11"/>
      <c r="J16" s="79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0"/>
    </row>
    <row r="17" spans="1:22" ht="12.75" outlineLevel="1">
      <c r="A17" s="7" t="str">
        <f>+LISTIN!A17</f>
        <v>Jógvan Thomsen</v>
      </c>
      <c r="B17" s="9">
        <v>2</v>
      </c>
      <c r="C17" s="9"/>
      <c r="D17" s="9">
        <v>5</v>
      </c>
      <c r="E17" s="9">
        <v>1</v>
      </c>
      <c r="F17" s="9">
        <v>25</v>
      </c>
      <c r="G17" s="9"/>
      <c r="H17" s="10">
        <f t="shared" si="0"/>
        <v>33</v>
      </c>
      <c r="I17" s="11"/>
      <c r="J17" s="79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0"/>
    </row>
    <row r="18" spans="1:22" ht="12.75" outlineLevel="1">
      <c r="A18" s="7" t="str">
        <f>+LISTIN!A18</f>
        <v>Jacob Vestergaard</v>
      </c>
      <c r="B18" s="9">
        <v>19</v>
      </c>
      <c r="C18" s="9">
        <v>2</v>
      </c>
      <c r="D18" s="9">
        <v>6</v>
      </c>
      <c r="E18" s="9">
        <v>3</v>
      </c>
      <c r="F18" s="9">
        <v>118</v>
      </c>
      <c r="G18" s="9"/>
      <c r="H18" s="10">
        <f t="shared" si="0"/>
        <v>148</v>
      </c>
      <c r="I18" s="11"/>
      <c r="J18" s="79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0"/>
    </row>
    <row r="19" spans="1:23" ht="12.75" outlineLevel="1">
      <c r="A19" s="7" t="str">
        <f>+LISTIN!A19</f>
        <v> </v>
      </c>
      <c r="B19" s="9"/>
      <c r="C19" s="9"/>
      <c r="D19" s="9"/>
      <c r="E19" s="9"/>
      <c r="F19" s="9"/>
      <c r="G19" s="9"/>
      <c r="H19" s="10">
        <f t="shared" si="0"/>
        <v>0</v>
      </c>
      <c r="I19" s="11"/>
      <c r="J19" s="79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0"/>
      <c r="W19" s="16"/>
    </row>
    <row r="20" spans="1:23" ht="12.75" outlineLevel="1">
      <c r="A20" s="7" t="str">
        <f>+LISTIN!A20</f>
        <v> </v>
      </c>
      <c r="B20" s="9"/>
      <c r="C20" s="9"/>
      <c r="D20" s="9"/>
      <c r="E20" s="9"/>
      <c r="F20" s="9"/>
      <c r="G20" s="9"/>
      <c r="H20" s="10">
        <f t="shared" si="0"/>
        <v>0</v>
      </c>
      <c r="I20" s="11"/>
      <c r="J20" s="79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0"/>
      <c r="W20" s="16"/>
    </row>
    <row r="21" spans="1:23" ht="12.75" outlineLevel="1">
      <c r="A21" s="7" t="str">
        <f>+LISTIN!A21</f>
        <v> </v>
      </c>
      <c r="B21" s="9"/>
      <c r="C21" s="9"/>
      <c r="D21" s="9"/>
      <c r="E21" s="9"/>
      <c r="F21" s="9"/>
      <c r="G21" s="9"/>
      <c r="H21" s="10">
        <f t="shared" si="0"/>
        <v>0</v>
      </c>
      <c r="I21" s="11"/>
      <c r="J21" s="79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0"/>
      <c r="W21" s="16"/>
    </row>
    <row r="22" spans="1:23" ht="12.75" outlineLevel="1">
      <c r="A22" s="7" t="str">
        <f>+LISTIN!A22</f>
        <v> </v>
      </c>
      <c r="B22" s="9"/>
      <c r="C22" s="9"/>
      <c r="D22" s="9"/>
      <c r="E22" s="9"/>
      <c r="F22" s="9"/>
      <c r="G22" s="9"/>
      <c r="H22" s="10">
        <f t="shared" si="0"/>
        <v>0</v>
      </c>
      <c r="I22" s="11"/>
      <c r="J22" s="79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0"/>
      <c r="W22" s="16"/>
    </row>
    <row r="23" spans="1:23" ht="12.75" outlineLevel="1">
      <c r="A23" s="7" t="str">
        <f>+LISTIN!A23</f>
        <v> </v>
      </c>
      <c r="B23" s="9"/>
      <c r="C23" s="9"/>
      <c r="D23" s="9"/>
      <c r="E23" s="9"/>
      <c r="F23" s="9"/>
      <c r="G23" s="9"/>
      <c r="H23" s="10">
        <f t="shared" si="0"/>
        <v>0</v>
      </c>
      <c r="I23" s="11"/>
      <c r="J23" s="79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0"/>
      <c r="W23" s="16"/>
    </row>
    <row r="24" spans="1:23" ht="12.75" outlineLevel="1">
      <c r="A24" s="7" t="str">
        <f>+LISTIN!A24</f>
        <v> </v>
      </c>
      <c r="B24" s="9"/>
      <c r="C24" s="9"/>
      <c r="D24" s="9"/>
      <c r="E24" s="9"/>
      <c r="F24" s="9"/>
      <c r="G24" s="9"/>
      <c r="H24" s="10">
        <f t="shared" si="0"/>
        <v>0</v>
      </c>
      <c r="I24" s="11"/>
      <c r="J24" s="79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0"/>
      <c r="W24" s="16"/>
    </row>
    <row r="25" spans="1:22" s="16" customFormat="1" ht="12.75">
      <c r="A25" s="16" t="str">
        <f>+LISTIN!A25</f>
        <v>Listi A tilsamans</v>
      </c>
      <c r="B25" s="8">
        <f aca="true" t="shared" si="1" ref="B25:G25">SUM(B4:B18)</f>
        <v>149</v>
      </c>
      <c r="C25" s="8">
        <f t="shared" si="1"/>
        <v>5</v>
      </c>
      <c r="D25" s="8">
        <f t="shared" si="1"/>
        <v>36</v>
      </c>
      <c r="E25" s="8">
        <f t="shared" si="1"/>
        <v>26</v>
      </c>
      <c r="F25" s="8">
        <f t="shared" si="1"/>
        <v>982</v>
      </c>
      <c r="G25" s="8">
        <f t="shared" si="1"/>
        <v>9</v>
      </c>
      <c r="H25" s="10">
        <f t="shared" si="0"/>
        <v>1207</v>
      </c>
      <c r="I25" s="8"/>
      <c r="J25" s="76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0"/>
    </row>
    <row r="26" spans="1:22" ht="12.75">
      <c r="A26" s="7">
        <f>+LISTIN!A26</f>
      </c>
      <c r="B26" s="12"/>
      <c r="C26" s="12"/>
      <c r="D26" s="12"/>
      <c r="E26" s="12"/>
      <c r="F26" s="12"/>
      <c r="G26" s="12"/>
      <c r="H26" s="8"/>
      <c r="I26" s="12"/>
      <c r="J26" s="81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7" customFormat="1" ht="18">
      <c r="A27" s="17" t="str">
        <f>+LISTIN!A27</f>
        <v>B. Sambandsflokkurin</v>
      </c>
      <c r="B27" s="10"/>
      <c r="C27" s="10"/>
      <c r="D27" s="10"/>
      <c r="E27" s="10"/>
      <c r="F27" s="10"/>
      <c r="G27" s="10"/>
      <c r="H27" s="10"/>
      <c r="I27" s="10"/>
      <c r="J27" s="76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2.75" outlineLevel="1">
      <c r="A28" s="7" t="str">
        <f>+LISTIN!A28</f>
        <v>Listin</v>
      </c>
      <c r="B28" s="9">
        <v>31</v>
      </c>
      <c r="C28" s="9">
        <v>2</v>
      </c>
      <c r="D28" s="9"/>
      <c r="E28" s="9">
        <v>2</v>
      </c>
      <c r="F28" s="9">
        <v>219</v>
      </c>
      <c r="G28" s="9">
        <v>4</v>
      </c>
      <c r="H28" s="10">
        <f aca="true" t="shared" si="2" ref="H28:H49">SUM(B28:G28)</f>
        <v>258</v>
      </c>
      <c r="I28" s="11"/>
      <c r="J28" s="79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0"/>
    </row>
    <row r="29" spans="1:22" ht="12.75" outlineLevel="1">
      <c r="A29" s="7" t="str">
        <f>+LISTIN!A29</f>
        <v>Helgi Abrahamsen</v>
      </c>
      <c r="B29" s="9">
        <v>3</v>
      </c>
      <c r="C29" s="9"/>
      <c r="D29" s="9"/>
      <c r="E29" s="9"/>
      <c r="F29" s="9">
        <v>47</v>
      </c>
      <c r="G29" s="9">
        <v>1</v>
      </c>
      <c r="H29" s="10">
        <f t="shared" si="2"/>
        <v>51</v>
      </c>
      <c r="I29" s="11"/>
      <c r="J29" s="79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0"/>
    </row>
    <row r="30" spans="1:22" ht="12.75" outlineLevel="1">
      <c r="A30" s="7" t="str">
        <f>+LISTIN!A30</f>
        <v>Johan Dahl</v>
      </c>
      <c r="B30" s="9">
        <v>7</v>
      </c>
      <c r="C30" s="9"/>
      <c r="D30" s="9">
        <v>2</v>
      </c>
      <c r="E30" s="9">
        <v>1</v>
      </c>
      <c r="F30" s="9">
        <v>41</v>
      </c>
      <c r="G30" s="9">
        <v>2</v>
      </c>
      <c r="H30" s="10">
        <f t="shared" si="2"/>
        <v>53</v>
      </c>
      <c r="I30" s="11"/>
      <c r="J30" s="79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0"/>
    </row>
    <row r="31" spans="1:22" ht="12.75" outlineLevel="1">
      <c r="A31" s="7" t="str">
        <f>+LISTIN!A31</f>
        <v>Fríðgerð Heinesen</v>
      </c>
      <c r="B31" s="9"/>
      <c r="C31" s="9"/>
      <c r="D31" s="9"/>
      <c r="E31" s="9"/>
      <c r="F31" s="9">
        <v>13</v>
      </c>
      <c r="G31" s="9"/>
      <c r="H31" s="10">
        <f t="shared" si="2"/>
        <v>13</v>
      </c>
      <c r="I31" s="11"/>
      <c r="J31" s="79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0"/>
    </row>
    <row r="32" spans="1:22" ht="12.75" outlineLevel="1">
      <c r="A32" s="7" t="str">
        <f>+LISTIN!A32</f>
        <v>Edva Jacobsen</v>
      </c>
      <c r="B32" s="9">
        <v>3</v>
      </c>
      <c r="C32" s="9"/>
      <c r="D32" s="9"/>
      <c r="E32" s="9"/>
      <c r="F32" s="9">
        <v>13</v>
      </c>
      <c r="G32" s="9"/>
      <c r="H32" s="10">
        <f t="shared" si="2"/>
        <v>16</v>
      </c>
      <c r="I32" s="11"/>
      <c r="J32" s="79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0"/>
    </row>
    <row r="33" spans="1:22" ht="12.75" outlineLevel="1">
      <c r="A33" s="7" t="str">
        <f>+LISTIN!A33</f>
        <v>Eivin Jacobsen</v>
      </c>
      <c r="B33" s="9">
        <v>1</v>
      </c>
      <c r="C33" s="9"/>
      <c r="D33" s="9"/>
      <c r="E33" s="9"/>
      <c r="F33" s="9">
        <v>12</v>
      </c>
      <c r="G33" s="9"/>
      <c r="H33" s="10">
        <f t="shared" si="2"/>
        <v>13</v>
      </c>
      <c r="I33" s="11"/>
      <c r="J33" s="79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0"/>
    </row>
    <row r="34" spans="1:22" ht="12.75" outlineLevel="1">
      <c r="A34" s="7" t="str">
        <f>+LISTIN!A34</f>
        <v>Edmund Joensen</v>
      </c>
      <c r="B34" s="9">
        <v>81</v>
      </c>
      <c r="C34" s="9">
        <v>1</v>
      </c>
      <c r="D34" s="9">
        <v>2</v>
      </c>
      <c r="E34" s="9">
        <v>5</v>
      </c>
      <c r="F34" s="9">
        <v>465</v>
      </c>
      <c r="G34" s="9">
        <v>4</v>
      </c>
      <c r="H34" s="10">
        <f t="shared" si="2"/>
        <v>558</v>
      </c>
      <c r="I34" s="11"/>
      <c r="J34" s="79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0"/>
    </row>
    <row r="35" spans="1:22" ht="12.75" outlineLevel="1">
      <c r="A35" s="7" t="str">
        <f>+LISTIN!A35</f>
        <v>Kaj Leo Holm Johannesen</v>
      </c>
      <c r="B35" s="9">
        <v>78</v>
      </c>
      <c r="C35" s="9"/>
      <c r="D35" s="9">
        <v>5</v>
      </c>
      <c r="E35" s="9">
        <v>12</v>
      </c>
      <c r="F35" s="9">
        <v>718</v>
      </c>
      <c r="G35" s="9">
        <v>12</v>
      </c>
      <c r="H35" s="10">
        <f t="shared" si="2"/>
        <v>825</v>
      </c>
      <c r="I35" s="11"/>
      <c r="J35" s="79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0"/>
    </row>
    <row r="36" spans="1:22" ht="12.75" outlineLevel="1">
      <c r="A36" s="7" t="str">
        <f>+LISTIN!A36</f>
        <v>Bjørn Kalsø</v>
      </c>
      <c r="B36" s="9">
        <v>6</v>
      </c>
      <c r="C36" s="9"/>
      <c r="D36" s="9"/>
      <c r="E36" s="9">
        <v>1</v>
      </c>
      <c r="F36" s="9">
        <v>16</v>
      </c>
      <c r="G36" s="9"/>
      <c r="H36" s="10">
        <f t="shared" si="2"/>
        <v>23</v>
      </c>
      <c r="I36" s="11"/>
      <c r="J36" s="79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0"/>
    </row>
    <row r="37" spans="1:22" ht="12.75" outlineLevel="1">
      <c r="A37" s="7" t="str">
        <f>+LISTIN!A37</f>
        <v>Magni Laksafoss</v>
      </c>
      <c r="B37" s="9">
        <v>22</v>
      </c>
      <c r="C37" s="9"/>
      <c r="D37" s="9">
        <v>2</v>
      </c>
      <c r="E37" s="9">
        <v>1</v>
      </c>
      <c r="F37" s="9">
        <v>140</v>
      </c>
      <c r="G37" s="9">
        <v>2</v>
      </c>
      <c r="H37" s="10">
        <f t="shared" si="2"/>
        <v>167</v>
      </c>
      <c r="I37" s="11"/>
      <c r="J37" s="79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0"/>
    </row>
    <row r="38" spans="1:22" ht="12.75" outlineLevel="1">
      <c r="A38" s="7" t="str">
        <f>+LISTIN!A38</f>
        <v>Jóna Mortensen</v>
      </c>
      <c r="B38" s="9">
        <v>13</v>
      </c>
      <c r="C38" s="9"/>
      <c r="D38" s="9">
        <v>2</v>
      </c>
      <c r="E38" s="9"/>
      <c r="F38" s="9">
        <v>98</v>
      </c>
      <c r="G38" s="9">
        <v>1</v>
      </c>
      <c r="H38" s="10">
        <f t="shared" si="2"/>
        <v>114</v>
      </c>
      <c r="I38" s="11"/>
      <c r="J38" s="79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0"/>
    </row>
    <row r="39" spans="1:22" ht="12.75" outlineLevel="1">
      <c r="A39" s="7" t="str">
        <f>+LISTIN!A39</f>
        <v>Bárður á Steig Nielsen</v>
      </c>
      <c r="B39" s="9">
        <v>18</v>
      </c>
      <c r="C39" s="9"/>
      <c r="D39" s="9"/>
      <c r="E39" s="9"/>
      <c r="F39" s="9">
        <v>128</v>
      </c>
      <c r="G39" s="9"/>
      <c r="H39" s="10">
        <f t="shared" si="2"/>
        <v>146</v>
      </c>
      <c r="I39" s="11"/>
      <c r="J39" s="79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0"/>
    </row>
    <row r="40" spans="1:22" ht="12.75" outlineLevel="1">
      <c r="A40" s="7" t="str">
        <f>+LISTIN!A40</f>
        <v>Alfred Olsen</v>
      </c>
      <c r="B40" s="9">
        <v>9</v>
      </c>
      <c r="C40" s="9"/>
      <c r="D40" s="9"/>
      <c r="E40" s="9"/>
      <c r="F40" s="9">
        <v>22</v>
      </c>
      <c r="G40" s="9"/>
      <c r="H40" s="10">
        <f t="shared" si="2"/>
        <v>31</v>
      </c>
      <c r="I40" s="11"/>
      <c r="J40" s="79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0"/>
    </row>
    <row r="41" spans="1:22" ht="12.75" outlineLevel="1">
      <c r="A41" s="7" t="str">
        <f>+LISTIN!A41</f>
        <v>Rósa Samuelsen</v>
      </c>
      <c r="B41" s="9">
        <v>8</v>
      </c>
      <c r="C41" s="9"/>
      <c r="D41" s="9"/>
      <c r="E41" s="9"/>
      <c r="F41" s="9">
        <v>57</v>
      </c>
      <c r="G41" s="9"/>
      <c r="H41" s="10">
        <f t="shared" si="2"/>
        <v>65</v>
      </c>
      <c r="I41" s="11"/>
      <c r="J41" s="79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0"/>
    </row>
    <row r="42" spans="1:22" ht="12.75" outlineLevel="1">
      <c r="A42" s="7" t="str">
        <f>+LISTIN!A42</f>
        <v> </v>
      </c>
      <c r="B42" s="9"/>
      <c r="C42" s="9"/>
      <c r="D42" s="9"/>
      <c r="E42" s="9"/>
      <c r="F42" s="9"/>
      <c r="G42" s="9"/>
      <c r="H42" s="10">
        <f t="shared" si="2"/>
        <v>0</v>
      </c>
      <c r="I42" s="11"/>
      <c r="J42" s="79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0"/>
    </row>
    <row r="43" spans="1:22" ht="12.75" outlineLevel="1">
      <c r="A43" s="7" t="str">
        <f>+LISTIN!A43</f>
        <v> </v>
      </c>
      <c r="B43" s="9"/>
      <c r="C43" s="9"/>
      <c r="D43" s="9"/>
      <c r="E43" s="9"/>
      <c r="F43" s="9"/>
      <c r="G43" s="9"/>
      <c r="H43" s="10">
        <f t="shared" si="2"/>
        <v>0</v>
      </c>
      <c r="I43" s="11"/>
      <c r="J43" s="79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0"/>
    </row>
    <row r="44" spans="1:22" ht="12.75" outlineLevel="1">
      <c r="A44" s="7" t="str">
        <f>+LISTIN!A44</f>
        <v> </v>
      </c>
      <c r="B44" s="9"/>
      <c r="C44" s="9"/>
      <c r="D44" s="9"/>
      <c r="E44" s="9"/>
      <c r="F44" s="9"/>
      <c r="G44" s="9"/>
      <c r="H44" s="10">
        <f t="shared" si="2"/>
        <v>0</v>
      </c>
      <c r="I44" s="11"/>
      <c r="J44" s="79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0"/>
    </row>
    <row r="45" spans="1:22" ht="12.75" outlineLevel="1">
      <c r="A45" s="7" t="str">
        <f>+LISTIN!A45</f>
        <v> </v>
      </c>
      <c r="B45" s="9"/>
      <c r="C45" s="9"/>
      <c r="D45" s="9"/>
      <c r="E45" s="9"/>
      <c r="F45" s="9"/>
      <c r="G45" s="9"/>
      <c r="H45" s="10">
        <f t="shared" si="2"/>
        <v>0</v>
      </c>
      <c r="I45" s="11"/>
      <c r="J45" s="79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0"/>
    </row>
    <row r="46" spans="1:22" ht="12.75" outlineLevel="1">
      <c r="A46" s="7" t="str">
        <f>+LISTIN!A46</f>
        <v> </v>
      </c>
      <c r="B46" s="9"/>
      <c r="C46" s="9"/>
      <c r="D46" s="9"/>
      <c r="E46" s="9"/>
      <c r="F46" s="9"/>
      <c r="G46" s="9"/>
      <c r="H46" s="10">
        <f t="shared" si="2"/>
        <v>0</v>
      </c>
      <c r="I46" s="11"/>
      <c r="J46" s="79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0"/>
    </row>
    <row r="47" spans="1:22" ht="12.75" outlineLevel="1">
      <c r="A47" s="7" t="str">
        <f>+LISTIN!A47</f>
        <v> </v>
      </c>
      <c r="B47" s="9"/>
      <c r="C47" s="9"/>
      <c r="D47" s="9"/>
      <c r="E47" s="9"/>
      <c r="F47" s="9"/>
      <c r="G47" s="9"/>
      <c r="H47" s="10">
        <f t="shared" si="2"/>
        <v>0</v>
      </c>
      <c r="I47" s="11"/>
      <c r="J47" s="79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0"/>
    </row>
    <row r="48" spans="1:22" ht="12.75" outlineLevel="1">
      <c r="A48" s="7" t="str">
        <f>+LISTIN!A48</f>
        <v> </v>
      </c>
      <c r="B48" s="9"/>
      <c r="C48" s="9"/>
      <c r="D48" s="9"/>
      <c r="E48" s="9"/>
      <c r="F48" s="9"/>
      <c r="G48" s="9"/>
      <c r="H48" s="10">
        <f t="shared" si="2"/>
        <v>0</v>
      </c>
      <c r="I48" s="11"/>
      <c r="J48" s="79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0"/>
    </row>
    <row r="49" spans="1:22" s="16" customFormat="1" ht="12.75">
      <c r="A49" s="16" t="str">
        <f>+LISTIN!A49</f>
        <v>Listi B tils.</v>
      </c>
      <c r="B49" s="10">
        <f aca="true" t="shared" si="3" ref="B49:G49">SUM(B28:B43)</f>
        <v>280</v>
      </c>
      <c r="C49" s="10">
        <f t="shared" si="3"/>
        <v>3</v>
      </c>
      <c r="D49" s="10">
        <f t="shared" si="3"/>
        <v>13</v>
      </c>
      <c r="E49" s="10">
        <f t="shared" si="3"/>
        <v>22</v>
      </c>
      <c r="F49" s="10">
        <f t="shared" si="3"/>
        <v>1989</v>
      </c>
      <c r="G49" s="10">
        <f t="shared" si="3"/>
        <v>26</v>
      </c>
      <c r="H49" s="10">
        <f t="shared" si="2"/>
        <v>2333</v>
      </c>
      <c r="I49" s="10"/>
      <c r="J49" s="76"/>
      <c r="K49" s="8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.75">
      <c r="A50" s="7">
        <f>+LISTIN!A50</f>
      </c>
      <c r="B50" s="11"/>
      <c r="C50" s="11"/>
      <c r="D50" s="11"/>
      <c r="E50" s="11"/>
      <c r="F50" s="11"/>
      <c r="G50" s="11"/>
      <c r="H50" s="10"/>
      <c r="I50" s="11"/>
      <c r="J50" s="79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0"/>
    </row>
    <row r="51" spans="1:22" s="17" customFormat="1" ht="18">
      <c r="A51" s="17" t="str">
        <f>+LISTIN!A51</f>
        <v>C. Javnaðarflokkurin</v>
      </c>
      <c r="B51" s="10"/>
      <c r="C51" s="10"/>
      <c r="D51" s="10"/>
      <c r="E51" s="10"/>
      <c r="F51" s="10"/>
      <c r="G51" s="10"/>
      <c r="H51" s="10"/>
      <c r="I51" s="10"/>
      <c r="J51" s="76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.75" outlineLevel="1">
      <c r="A52" s="7" t="str">
        <f>+LISTIN!A52</f>
        <v>Listin</v>
      </c>
      <c r="B52" s="9">
        <v>17</v>
      </c>
      <c r="C52" s="9"/>
      <c r="D52" s="9"/>
      <c r="E52" s="9">
        <v>3</v>
      </c>
      <c r="F52" s="9">
        <v>90</v>
      </c>
      <c r="G52" s="9">
        <v>3</v>
      </c>
      <c r="H52" s="10">
        <f aca="true" t="shared" si="4" ref="H52:H73">SUM(B52:G52)</f>
        <v>113</v>
      </c>
      <c r="I52" s="11"/>
      <c r="J52" s="79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0"/>
    </row>
    <row r="53" spans="1:22" ht="12.75" outlineLevel="1">
      <c r="A53" s="7" t="str">
        <f>+LISTIN!A53</f>
        <v>Malla Dam</v>
      </c>
      <c r="B53" s="9">
        <v>1</v>
      </c>
      <c r="C53" s="9"/>
      <c r="D53" s="9"/>
      <c r="E53" s="9"/>
      <c r="F53" s="9">
        <v>35</v>
      </c>
      <c r="G53" s="9">
        <v>2</v>
      </c>
      <c r="H53" s="10">
        <f t="shared" si="4"/>
        <v>38</v>
      </c>
      <c r="I53" s="11"/>
      <c r="J53" s="79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0"/>
    </row>
    <row r="54" spans="1:22" ht="12.75" outlineLevel="1">
      <c r="A54" s="7" t="str">
        <f>+LISTIN!A54</f>
        <v>Kristoffur Gaardlykke</v>
      </c>
      <c r="B54" s="9">
        <v>2</v>
      </c>
      <c r="C54" s="9"/>
      <c r="D54" s="9"/>
      <c r="E54" s="9"/>
      <c r="F54" s="9">
        <v>12</v>
      </c>
      <c r="G54" s="9"/>
      <c r="H54" s="10">
        <f t="shared" si="4"/>
        <v>14</v>
      </c>
      <c r="I54" s="12"/>
      <c r="J54" s="81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0"/>
    </row>
    <row r="55" spans="1:22" ht="12.75" outlineLevel="1">
      <c r="A55" s="7" t="str">
        <f>+LISTIN!A55</f>
        <v>Aksel Vilhelmson Johannesen</v>
      </c>
      <c r="B55" s="9">
        <v>26</v>
      </c>
      <c r="C55" s="9">
        <v>3</v>
      </c>
      <c r="D55" s="9">
        <v>4</v>
      </c>
      <c r="E55" s="9">
        <v>3</v>
      </c>
      <c r="F55" s="9">
        <v>242</v>
      </c>
      <c r="G55" s="9">
        <v>1</v>
      </c>
      <c r="H55" s="10">
        <f t="shared" si="4"/>
        <v>279</v>
      </c>
      <c r="I55" s="12"/>
      <c r="J55" s="81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0"/>
    </row>
    <row r="56" spans="1:22" ht="12.75" outlineLevel="1">
      <c r="A56" s="7" t="str">
        <f>+LISTIN!A56</f>
        <v>Gerhard Lognberg</v>
      </c>
      <c r="B56" s="9">
        <v>9</v>
      </c>
      <c r="C56" s="9">
        <v>1</v>
      </c>
      <c r="D56" s="9">
        <v>1</v>
      </c>
      <c r="E56" s="9"/>
      <c r="F56" s="9">
        <v>19</v>
      </c>
      <c r="G56" s="9"/>
      <c r="H56" s="10">
        <f t="shared" si="4"/>
        <v>30</v>
      </c>
      <c r="I56" s="12"/>
      <c r="J56" s="81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0"/>
    </row>
    <row r="57" spans="1:22" ht="12.75" outlineLevel="1">
      <c r="A57" s="7" t="str">
        <f>+LISTIN!A57</f>
        <v>Sunneva Mohr</v>
      </c>
      <c r="B57" s="9">
        <v>3</v>
      </c>
      <c r="C57" s="9"/>
      <c r="D57" s="9"/>
      <c r="E57" s="9"/>
      <c r="F57" s="9">
        <v>16</v>
      </c>
      <c r="G57" s="9"/>
      <c r="H57" s="10">
        <f t="shared" si="4"/>
        <v>19</v>
      </c>
      <c r="I57" s="12"/>
      <c r="J57" s="81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0"/>
    </row>
    <row r="58" spans="1:22" ht="12.75" outlineLevel="1">
      <c r="A58" s="7" t="str">
        <f>+LISTIN!A58</f>
        <v>Helena Dam á Neystabø</v>
      </c>
      <c r="B58" s="9">
        <v>29</v>
      </c>
      <c r="C58" s="9">
        <v>1</v>
      </c>
      <c r="D58" s="9">
        <v>2</v>
      </c>
      <c r="E58" s="9">
        <v>2</v>
      </c>
      <c r="F58" s="9">
        <v>201</v>
      </c>
      <c r="G58" s="9">
        <v>4</v>
      </c>
      <c r="H58" s="10">
        <f t="shared" si="4"/>
        <v>239</v>
      </c>
      <c r="I58" s="11"/>
      <c r="J58" s="79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0"/>
    </row>
    <row r="59" spans="1:22" ht="12.75" outlineLevel="1">
      <c r="A59" s="7" t="str">
        <f>+LISTIN!A59</f>
        <v>Maria Hammer Olsen</v>
      </c>
      <c r="B59" s="9"/>
      <c r="C59" s="9"/>
      <c r="D59" s="9"/>
      <c r="E59" s="9"/>
      <c r="F59" s="9">
        <v>36</v>
      </c>
      <c r="G59" s="9">
        <v>1</v>
      </c>
      <c r="H59" s="10">
        <f t="shared" si="4"/>
        <v>37</v>
      </c>
      <c r="I59" s="11"/>
      <c r="J59" s="79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0"/>
    </row>
    <row r="60" spans="1:22" ht="12.75" outlineLevel="1">
      <c r="A60" s="7" t="str">
        <f>+LISTIN!A60</f>
        <v>Eyðgunn Samuelsen</v>
      </c>
      <c r="B60" s="9">
        <v>2</v>
      </c>
      <c r="C60" s="9"/>
      <c r="D60" s="9"/>
      <c r="E60" s="9">
        <v>1</v>
      </c>
      <c r="F60" s="9">
        <v>58</v>
      </c>
      <c r="G60" s="9"/>
      <c r="H60" s="10">
        <f t="shared" si="4"/>
        <v>61</v>
      </c>
      <c r="I60" s="11"/>
      <c r="J60" s="79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0"/>
    </row>
    <row r="61" spans="1:22" ht="12.75" outlineLevel="1">
      <c r="A61" s="7" t="str">
        <f>+LISTIN!A61</f>
        <v>Halla Samuelsen</v>
      </c>
      <c r="B61" s="9">
        <v>7</v>
      </c>
      <c r="C61" s="9"/>
      <c r="D61" s="9"/>
      <c r="E61" s="9">
        <v>1</v>
      </c>
      <c r="F61" s="9">
        <v>48</v>
      </c>
      <c r="G61" s="9"/>
      <c r="H61" s="10">
        <f t="shared" si="4"/>
        <v>56</v>
      </c>
      <c r="I61" s="11"/>
      <c r="J61" s="79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0"/>
    </row>
    <row r="62" spans="1:22" ht="12.75" outlineLevel="1">
      <c r="A62" s="7" t="str">
        <f>+LISTIN!A62</f>
        <v>Sjúrður Skaale</v>
      </c>
      <c r="B62" s="9">
        <v>76</v>
      </c>
      <c r="C62" s="9"/>
      <c r="D62" s="9">
        <v>10</v>
      </c>
      <c r="E62" s="9">
        <v>10</v>
      </c>
      <c r="F62" s="9">
        <v>680</v>
      </c>
      <c r="G62" s="9">
        <v>12</v>
      </c>
      <c r="H62" s="10">
        <f t="shared" si="4"/>
        <v>788</v>
      </c>
      <c r="I62" s="11"/>
      <c r="J62" s="79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0"/>
    </row>
    <row r="63" spans="1:22" ht="12.75" outlineLevel="1">
      <c r="A63" s="7" t="str">
        <f>+LISTIN!A63</f>
        <v>Hans Pauli Strøm</v>
      </c>
      <c r="B63" s="9">
        <v>1</v>
      </c>
      <c r="C63" s="9"/>
      <c r="D63" s="9">
        <v>1</v>
      </c>
      <c r="E63" s="9"/>
      <c r="F63" s="9">
        <v>36</v>
      </c>
      <c r="G63" s="9">
        <v>1</v>
      </c>
      <c r="H63" s="10">
        <f t="shared" si="4"/>
        <v>39</v>
      </c>
      <c r="I63" s="11"/>
      <c r="J63" s="79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0"/>
    </row>
    <row r="64" spans="1:22" ht="12.75" outlineLevel="1">
      <c r="A64" s="7" t="str">
        <f>+LISTIN!A64</f>
        <v>Mikkjal Sørensen</v>
      </c>
      <c r="B64" s="9">
        <v>1</v>
      </c>
      <c r="C64" s="9"/>
      <c r="D64" s="9"/>
      <c r="E64" s="9"/>
      <c r="F64" s="9">
        <v>9</v>
      </c>
      <c r="G64" s="9"/>
      <c r="H64" s="10">
        <f t="shared" si="4"/>
        <v>10</v>
      </c>
      <c r="I64" s="11"/>
      <c r="J64" s="79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0"/>
    </row>
    <row r="65" spans="1:23" ht="12.75" outlineLevel="1">
      <c r="A65" s="7" t="str">
        <f>+LISTIN!A65</f>
        <v> </v>
      </c>
      <c r="B65" s="9"/>
      <c r="C65" s="9"/>
      <c r="D65" s="9"/>
      <c r="E65" s="9"/>
      <c r="F65" s="9"/>
      <c r="G65" s="9"/>
      <c r="H65" s="10">
        <f t="shared" si="4"/>
        <v>0</v>
      </c>
      <c r="I65" s="11"/>
      <c r="J65" s="79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0"/>
      <c r="W65" s="16"/>
    </row>
    <row r="66" spans="1:23" ht="12.75" outlineLevel="1">
      <c r="A66" s="7" t="str">
        <f>+LISTIN!A66</f>
        <v> </v>
      </c>
      <c r="B66" s="9"/>
      <c r="C66" s="9"/>
      <c r="D66" s="9"/>
      <c r="E66" s="9"/>
      <c r="F66" s="9"/>
      <c r="G66" s="9"/>
      <c r="H66" s="10">
        <f t="shared" si="4"/>
        <v>0</v>
      </c>
      <c r="I66" s="11"/>
      <c r="J66" s="79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0"/>
      <c r="W66" s="16"/>
    </row>
    <row r="67" spans="1:23" ht="12.75" outlineLevel="1">
      <c r="A67" s="7" t="str">
        <f>+LISTIN!A67</f>
        <v> </v>
      </c>
      <c r="B67" s="9"/>
      <c r="C67" s="9"/>
      <c r="D67" s="9"/>
      <c r="E67" s="9"/>
      <c r="F67" s="9"/>
      <c r="G67" s="9"/>
      <c r="H67" s="10">
        <f t="shared" si="4"/>
        <v>0</v>
      </c>
      <c r="I67" s="11"/>
      <c r="J67" s="79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0"/>
      <c r="W67" s="16"/>
    </row>
    <row r="68" spans="1:23" ht="12.75" outlineLevel="1">
      <c r="A68" s="7" t="str">
        <f>+LISTIN!A68</f>
        <v> </v>
      </c>
      <c r="B68" s="9"/>
      <c r="C68" s="9"/>
      <c r="D68" s="9"/>
      <c r="E68" s="9"/>
      <c r="F68" s="9"/>
      <c r="G68" s="9"/>
      <c r="H68" s="10">
        <f t="shared" si="4"/>
        <v>0</v>
      </c>
      <c r="I68" s="11"/>
      <c r="J68" s="79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0"/>
      <c r="W68" s="16"/>
    </row>
    <row r="69" spans="1:23" ht="12.75" outlineLevel="1">
      <c r="A69" s="7" t="str">
        <f>+LISTIN!A69</f>
        <v> </v>
      </c>
      <c r="B69" s="9"/>
      <c r="C69" s="9"/>
      <c r="D69" s="9"/>
      <c r="E69" s="9"/>
      <c r="F69" s="9"/>
      <c r="G69" s="9"/>
      <c r="H69" s="10">
        <f t="shared" si="4"/>
        <v>0</v>
      </c>
      <c r="I69" s="11"/>
      <c r="J69" s="79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0"/>
      <c r="W69" s="16"/>
    </row>
    <row r="70" spans="1:23" ht="12.75" outlineLevel="1">
      <c r="A70" s="7" t="str">
        <f>+LISTIN!A70</f>
        <v> </v>
      </c>
      <c r="B70" s="9"/>
      <c r="C70" s="9"/>
      <c r="D70" s="9"/>
      <c r="E70" s="9"/>
      <c r="F70" s="9"/>
      <c r="G70" s="9"/>
      <c r="H70" s="10">
        <f t="shared" si="4"/>
        <v>0</v>
      </c>
      <c r="I70" s="11"/>
      <c r="J70" s="79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0"/>
      <c r="W70" s="16"/>
    </row>
    <row r="71" spans="1:23" ht="12.75" outlineLevel="1">
      <c r="A71" s="7" t="str">
        <f>+LISTIN!A71</f>
        <v> </v>
      </c>
      <c r="B71" s="9"/>
      <c r="C71" s="9"/>
      <c r="D71" s="9"/>
      <c r="E71" s="9"/>
      <c r="F71" s="9"/>
      <c r="G71" s="9"/>
      <c r="H71" s="10">
        <f t="shared" si="4"/>
        <v>0</v>
      </c>
      <c r="I71" s="11"/>
      <c r="J71" s="79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0"/>
      <c r="W71" s="16"/>
    </row>
    <row r="72" spans="1:23" ht="12.75" outlineLevel="1">
      <c r="A72" s="7" t="str">
        <f>+LISTIN!A72</f>
        <v> </v>
      </c>
      <c r="B72" s="9"/>
      <c r="C72" s="9"/>
      <c r="D72" s="9"/>
      <c r="E72" s="9"/>
      <c r="F72" s="9"/>
      <c r="G72" s="9"/>
      <c r="H72" s="10">
        <f t="shared" si="4"/>
        <v>0</v>
      </c>
      <c r="I72" s="11"/>
      <c r="J72" s="79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0"/>
      <c r="W72" s="16"/>
    </row>
    <row r="73" spans="1:22" s="16" customFormat="1" ht="12.75">
      <c r="A73" s="16" t="str">
        <f>+LISTIN!A73</f>
        <v>Listi C tils.</v>
      </c>
      <c r="B73" s="8">
        <f>SUM(B52:B72)</f>
        <v>174</v>
      </c>
      <c r="C73" s="8">
        <f>SUM(C52:C67)</f>
        <v>5</v>
      </c>
      <c r="D73" s="8">
        <f>SUM(D52:D67)</f>
        <v>18</v>
      </c>
      <c r="E73" s="8">
        <f>SUM(E52:E67)</f>
        <v>20</v>
      </c>
      <c r="F73" s="8">
        <f>SUM(F52:F67)</f>
        <v>1482</v>
      </c>
      <c r="G73" s="8">
        <f>SUM(G52:G67)</f>
        <v>24</v>
      </c>
      <c r="H73" s="10">
        <f t="shared" si="4"/>
        <v>1723</v>
      </c>
      <c r="I73" s="8"/>
      <c r="J73" s="76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0"/>
    </row>
    <row r="74" spans="1:22" ht="12.75">
      <c r="A74" s="7">
        <f>+LISTIN!A74</f>
      </c>
      <c r="B74" s="12" t="s">
        <v>2</v>
      </c>
      <c r="C74" s="12" t="s">
        <v>2</v>
      </c>
      <c r="D74" s="12" t="s">
        <v>2</v>
      </c>
      <c r="E74" s="12" t="s">
        <v>2</v>
      </c>
      <c r="F74" s="12" t="s">
        <v>2</v>
      </c>
      <c r="G74" s="12" t="s">
        <v>2</v>
      </c>
      <c r="H74" s="8" t="s">
        <v>2</v>
      </c>
      <c r="I74" s="12"/>
      <c r="J74" s="81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s="17" customFormat="1" ht="18">
      <c r="A75" s="17" t="str">
        <f>+LISTIN!A75</f>
        <v>D. Sjálvstýrisflokkurin</v>
      </c>
      <c r="B75" s="10"/>
      <c r="C75" s="10"/>
      <c r="D75" s="10"/>
      <c r="E75" s="10"/>
      <c r="F75" s="10"/>
      <c r="G75" s="10"/>
      <c r="H75" s="10"/>
      <c r="I75" s="10"/>
      <c r="J75" s="76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2.75" outlineLevel="1">
      <c r="A76" s="7" t="str">
        <f>+LISTIN!A76</f>
        <v>Listin</v>
      </c>
      <c r="B76" s="9"/>
      <c r="C76" s="9"/>
      <c r="D76" s="9"/>
      <c r="E76" s="9"/>
      <c r="F76" s="9">
        <v>6</v>
      </c>
      <c r="G76" s="9"/>
      <c r="H76" s="10">
        <f>SUM(B76:G76)</f>
        <v>6</v>
      </c>
      <c r="I76" s="11"/>
      <c r="J76" s="79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0"/>
    </row>
    <row r="77" spans="1:22" ht="12.75" outlineLevel="1">
      <c r="A77" s="7" t="str">
        <f>+LISTIN!A77</f>
        <v>Dávur í Dali</v>
      </c>
      <c r="B77" s="9"/>
      <c r="C77" s="9"/>
      <c r="D77" s="9"/>
      <c r="E77" s="9"/>
      <c r="F77" s="9">
        <v>24</v>
      </c>
      <c r="G77" s="9"/>
      <c r="H77" s="10">
        <f>SUM(B77:G77)</f>
        <v>24</v>
      </c>
      <c r="I77" s="11"/>
      <c r="J77" s="79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0"/>
    </row>
    <row r="78" spans="1:22" ht="12.75" outlineLevel="1">
      <c r="A78" s="7" t="str">
        <f>+LISTIN!A78</f>
        <v>Jóanes N. Dalsgaard</v>
      </c>
      <c r="B78" s="9"/>
      <c r="C78" s="9"/>
      <c r="D78" s="9"/>
      <c r="E78" s="9"/>
      <c r="F78" s="9">
        <v>12</v>
      </c>
      <c r="G78" s="9"/>
      <c r="H78" s="10">
        <f>SUM(B78:G78)</f>
        <v>12</v>
      </c>
      <c r="I78" s="11"/>
      <c r="J78" s="79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0"/>
    </row>
    <row r="79" spans="1:22" ht="12.75" outlineLevel="1">
      <c r="A79" s="7" t="str">
        <f>+LISTIN!A79</f>
        <v>Jan Asbjørnson Joensen</v>
      </c>
      <c r="B79" s="9">
        <v>2</v>
      </c>
      <c r="C79" s="9"/>
      <c r="D79" s="9"/>
      <c r="E79" s="9"/>
      <c r="F79" s="9">
        <v>8</v>
      </c>
      <c r="G79" s="9"/>
      <c r="H79" s="10">
        <f>SUM(B79:G79)</f>
        <v>10</v>
      </c>
      <c r="I79" s="11"/>
      <c r="J79" s="79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0"/>
    </row>
    <row r="80" spans="1:22" ht="12.75" outlineLevel="1">
      <c r="A80" s="7" t="str">
        <f>+LISTIN!A80</f>
        <v>Kristina Toftegaard Larsen</v>
      </c>
      <c r="B80" s="9"/>
      <c r="C80" s="9"/>
      <c r="D80" s="9"/>
      <c r="E80" s="9"/>
      <c r="F80" s="9">
        <v>9</v>
      </c>
      <c r="G80" s="9"/>
      <c r="H80" s="10">
        <f aca="true" t="shared" si="5" ref="H80:H96">SUM(B80:G80)</f>
        <v>9</v>
      </c>
      <c r="I80" s="11"/>
      <c r="J80" s="79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0"/>
    </row>
    <row r="81" spans="1:22" ht="12.75" outlineLevel="1">
      <c r="A81" s="7" t="str">
        <f>+LISTIN!A81</f>
        <v>Karl A. Olsen</v>
      </c>
      <c r="B81" s="9">
        <v>1</v>
      </c>
      <c r="C81" s="9"/>
      <c r="D81" s="9"/>
      <c r="E81" s="9"/>
      <c r="F81" s="9">
        <v>3</v>
      </c>
      <c r="G81" s="9"/>
      <c r="H81" s="10">
        <f t="shared" si="5"/>
        <v>4</v>
      </c>
      <c r="I81" s="11"/>
      <c r="J81" s="79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0"/>
    </row>
    <row r="82" spans="1:22" ht="12.75" outlineLevel="1">
      <c r="A82" s="7" t="str">
        <f>+LISTIN!A82</f>
        <v>Kristina Winther Poulsen</v>
      </c>
      <c r="B82" s="9">
        <v>14</v>
      </c>
      <c r="C82" s="9"/>
      <c r="D82" s="9"/>
      <c r="E82" s="9"/>
      <c r="F82" s="9">
        <v>91</v>
      </c>
      <c r="G82" s="9">
        <v>3</v>
      </c>
      <c r="H82" s="10">
        <f t="shared" si="5"/>
        <v>108</v>
      </c>
      <c r="I82" s="11"/>
      <c r="J82" s="79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0"/>
    </row>
    <row r="83" spans="1:22" ht="12.75" outlineLevel="1">
      <c r="A83" s="7" t="str">
        <f>+LISTIN!A83</f>
        <v>Kári á Rógvi</v>
      </c>
      <c r="B83" s="9">
        <v>13</v>
      </c>
      <c r="C83" s="9"/>
      <c r="D83" s="9"/>
      <c r="E83" s="9"/>
      <c r="F83" s="9">
        <v>20</v>
      </c>
      <c r="G83" s="9"/>
      <c r="H83" s="10">
        <f t="shared" si="5"/>
        <v>33</v>
      </c>
      <c r="I83" s="11"/>
      <c r="J83" s="79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0"/>
    </row>
    <row r="84" spans="1:22" ht="12.75" outlineLevel="1">
      <c r="A84" s="7" t="str">
        <f>+LISTIN!A84</f>
        <v>Eileen Sandá</v>
      </c>
      <c r="B84" s="9"/>
      <c r="C84" s="9"/>
      <c r="D84" s="9"/>
      <c r="E84" s="9"/>
      <c r="F84" s="9"/>
      <c r="G84" s="9"/>
      <c r="H84" s="10">
        <f t="shared" si="5"/>
        <v>0</v>
      </c>
      <c r="I84" s="11"/>
      <c r="J84" s="79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0"/>
    </row>
    <row r="85" spans="1:22" ht="12.75" outlineLevel="1">
      <c r="A85" s="7" t="str">
        <f>+LISTIN!A85</f>
        <v>Rúna Sivertsen</v>
      </c>
      <c r="B85" s="9">
        <v>1</v>
      </c>
      <c r="C85" s="9"/>
      <c r="D85" s="9">
        <v>1</v>
      </c>
      <c r="E85" s="9"/>
      <c r="F85" s="9">
        <v>12</v>
      </c>
      <c r="G85" s="9"/>
      <c r="H85" s="10">
        <f t="shared" si="5"/>
        <v>14</v>
      </c>
      <c r="I85" s="11"/>
      <c r="J85" s="79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0"/>
    </row>
    <row r="86" spans="1:22" ht="12.75" outlineLevel="1">
      <c r="A86" s="7" t="str">
        <f>+LISTIN!A86</f>
        <v>Teitur Vágadal</v>
      </c>
      <c r="B86" s="9">
        <v>3</v>
      </c>
      <c r="C86" s="9"/>
      <c r="D86" s="9"/>
      <c r="E86" s="9"/>
      <c r="F86" s="9">
        <v>4</v>
      </c>
      <c r="G86" s="9"/>
      <c r="H86" s="10">
        <f t="shared" si="5"/>
        <v>7</v>
      </c>
      <c r="I86" s="11"/>
      <c r="J86" s="79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0"/>
    </row>
    <row r="87" spans="1:22" ht="12.75" outlineLevel="1">
      <c r="A87" s="7" t="str">
        <f>+LISTIN!A87</f>
        <v> </v>
      </c>
      <c r="B87" s="9"/>
      <c r="C87" s="9"/>
      <c r="D87" s="9"/>
      <c r="E87" s="9"/>
      <c r="F87" s="9"/>
      <c r="G87" s="9"/>
      <c r="H87" s="10">
        <f t="shared" si="5"/>
        <v>0</v>
      </c>
      <c r="I87" s="11"/>
      <c r="J87" s="79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0"/>
    </row>
    <row r="88" spans="1:22" ht="12.75" outlineLevel="1">
      <c r="A88" s="7" t="str">
        <f>+LISTIN!A88</f>
        <v> </v>
      </c>
      <c r="B88" s="9"/>
      <c r="C88" s="9"/>
      <c r="D88" s="9"/>
      <c r="E88" s="9"/>
      <c r="F88" s="9"/>
      <c r="G88" s="9"/>
      <c r="H88" s="10">
        <f t="shared" si="5"/>
        <v>0</v>
      </c>
      <c r="I88" s="11"/>
      <c r="J88" s="79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0"/>
    </row>
    <row r="89" spans="1:22" ht="12.75" outlineLevel="1">
      <c r="A89" s="7" t="str">
        <f>+LISTIN!A89</f>
        <v> </v>
      </c>
      <c r="B89" s="9"/>
      <c r="C89" s="9"/>
      <c r="D89" s="9"/>
      <c r="E89" s="9"/>
      <c r="F89" s="9"/>
      <c r="G89" s="9"/>
      <c r="H89" s="10">
        <f t="shared" si="5"/>
        <v>0</v>
      </c>
      <c r="I89" s="11"/>
      <c r="J89" s="79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0"/>
    </row>
    <row r="90" spans="1:22" ht="12.75" outlineLevel="1">
      <c r="A90" s="7" t="str">
        <f>+LISTIN!A90</f>
        <v> </v>
      </c>
      <c r="B90" s="9"/>
      <c r="C90" s="9"/>
      <c r="D90" s="9"/>
      <c r="E90" s="9"/>
      <c r="F90" s="9"/>
      <c r="G90" s="9"/>
      <c r="H90" s="10">
        <f t="shared" si="5"/>
        <v>0</v>
      </c>
      <c r="I90" s="11"/>
      <c r="J90" s="79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0"/>
    </row>
    <row r="91" spans="1:22" ht="12.75" outlineLevel="1">
      <c r="A91" s="7" t="str">
        <f>+LISTIN!A91</f>
        <v> </v>
      </c>
      <c r="B91" s="9"/>
      <c r="C91" s="9"/>
      <c r="D91" s="9"/>
      <c r="E91" s="9"/>
      <c r="F91" s="9"/>
      <c r="G91" s="9"/>
      <c r="H91" s="10">
        <f t="shared" si="5"/>
        <v>0</v>
      </c>
      <c r="I91" s="11"/>
      <c r="J91" s="79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0"/>
    </row>
    <row r="92" spans="1:22" ht="12.75" outlineLevel="1">
      <c r="A92" s="7" t="str">
        <f>+LISTIN!A92</f>
        <v> </v>
      </c>
      <c r="B92" s="9"/>
      <c r="C92" s="9"/>
      <c r="D92" s="9"/>
      <c r="E92" s="9"/>
      <c r="F92" s="9"/>
      <c r="G92" s="9"/>
      <c r="H92" s="10">
        <f t="shared" si="5"/>
        <v>0</v>
      </c>
      <c r="I92" s="11"/>
      <c r="J92" s="79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0"/>
    </row>
    <row r="93" spans="1:22" ht="12.75" outlineLevel="1">
      <c r="A93" s="7" t="str">
        <f>+LISTIN!A93</f>
        <v> </v>
      </c>
      <c r="B93" s="9"/>
      <c r="C93" s="9"/>
      <c r="D93" s="9"/>
      <c r="E93" s="9"/>
      <c r="F93" s="9"/>
      <c r="G93" s="9"/>
      <c r="H93" s="10">
        <f t="shared" si="5"/>
        <v>0</v>
      </c>
      <c r="I93" s="11"/>
      <c r="J93" s="79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0"/>
    </row>
    <row r="94" spans="1:22" ht="12.75" outlineLevel="1">
      <c r="A94" s="7" t="str">
        <f>+LISTIN!A94</f>
        <v> </v>
      </c>
      <c r="B94" s="9"/>
      <c r="C94" s="9"/>
      <c r="D94" s="9"/>
      <c r="E94" s="9"/>
      <c r="F94" s="9"/>
      <c r="G94" s="9"/>
      <c r="H94" s="10">
        <f t="shared" si="5"/>
        <v>0</v>
      </c>
      <c r="I94" s="11"/>
      <c r="J94" s="79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0"/>
    </row>
    <row r="95" spans="1:22" ht="12.75" outlineLevel="1">
      <c r="A95" s="7" t="str">
        <f>+LISTIN!A95</f>
        <v> </v>
      </c>
      <c r="B95" s="9"/>
      <c r="C95" s="9"/>
      <c r="D95" s="9"/>
      <c r="E95" s="9"/>
      <c r="F95" s="9"/>
      <c r="G95" s="9"/>
      <c r="H95" s="10">
        <f t="shared" si="5"/>
        <v>0</v>
      </c>
      <c r="I95" s="11"/>
      <c r="J95" s="79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0"/>
    </row>
    <row r="96" spans="1:22" ht="12.75" outlineLevel="1">
      <c r="A96" s="7" t="str">
        <f>+LISTIN!A96</f>
        <v> </v>
      </c>
      <c r="B96" s="9"/>
      <c r="C96" s="9"/>
      <c r="D96" s="9"/>
      <c r="E96" s="9"/>
      <c r="F96" s="9"/>
      <c r="G96" s="9"/>
      <c r="H96" s="10">
        <f t="shared" si="5"/>
        <v>0</v>
      </c>
      <c r="I96" s="11"/>
      <c r="J96" s="79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0"/>
    </row>
    <row r="97" spans="1:22" s="16" customFormat="1" ht="12.75">
      <c r="A97" s="16" t="str">
        <f>+LISTIN!A97</f>
        <v>Listi D tils.</v>
      </c>
      <c r="B97" s="10">
        <f aca="true" t="shared" si="6" ref="B97:G97">SUM(B76:B96)</f>
        <v>34</v>
      </c>
      <c r="C97" s="10">
        <f t="shared" si="6"/>
        <v>0</v>
      </c>
      <c r="D97" s="10">
        <f t="shared" si="6"/>
        <v>1</v>
      </c>
      <c r="E97" s="10">
        <f t="shared" si="6"/>
        <v>0</v>
      </c>
      <c r="F97" s="10">
        <f t="shared" si="6"/>
        <v>189</v>
      </c>
      <c r="G97" s="10">
        <f t="shared" si="6"/>
        <v>3</v>
      </c>
      <c r="H97" s="10">
        <f>SUM(B97:G97)</f>
        <v>227</v>
      </c>
      <c r="I97" s="10"/>
      <c r="J97" s="76"/>
      <c r="K97" s="8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2.75">
      <c r="A98" s="7">
        <f>+LISTIN!A98</f>
      </c>
      <c r="B98" s="11"/>
      <c r="C98" s="11"/>
      <c r="D98" s="11"/>
      <c r="E98" s="11"/>
      <c r="F98" s="11"/>
      <c r="G98" s="11"/>
      <c r="H98" s="10"/>
      <c r="I98" s="11"/>
      <c r="J98" s="79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0"/>
    </row>
    <row r="99" spans="1:22" s="17" customFormat="1" ht="18">
      <c r="A99" s="17" t="str">
        <f>+LISTIN!A99</f>
        <v>E. Tjóðveldi</v>
      </c>
      <c r="B99" s="10"/>
      <c r="C99" s="10"/>
      <c r="D99" s="10"/>
      <c r="E99" s="10"/>
      <c r="F99" s="10"/>
      <c r="G99" s="10"/>
      <c r="H99" s="10"/>
      <c r="I99" s="10"/>
      <c r="J99" s="76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ht="12.75" outlineLevel="1">
      <c r="A100" s="7" t="str">
        <f>+LISTIN!A100</f>
        <v>Listin</v>
      </c>
      <c r="B100" s="9">
        <v>15</v>
      </c>
      <c r="C100" s="9"/>
      <c r="D100" s="9">
        <v>1</v>
      </c>
      <c r="E100" s="9"/>
      <c r="F100" s="9">
        <v>73</v>
      </c>
      <c r="G100" s="9">
        <v>3</v>
      </c>
      <c r="H100" s="10">
        <f aca="true" t="shared" si="7" ref="H100:H121">SUM(B100:G100)</f>
        <v>92</v>
      </c>
      <c r="I100" s="11"/>
      <c r="J100" s="79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0"/>
    </row>
    <row r="101" spans="1:22" ht="12.75" outlineLevel="1">
      <c r="A101" s="7" t="str">
        <f>+LISTIN!A101</f>
        <v>Gunnvør Balle</v>
      </c>
      <c r="B101" s="9">
        <v>27</v>
      </c>
      <c r="C101" s="9">
        <v>1</v>
      </c>
      <c r="D101" s="9">
        <v>1</v>
      </c>
      <c r="E101" s="9">
        <v>5</v>
      </c>
      <c r="F101" s="9">
        <v>117</v>
      </c>
      <c r="G101" s="9">
        <v>8</v>
      </c>
      <c r="H101" s="10">
        <f t="shared" si="7"/>
        <v>159</v>
      </c>
      <c r="I101" s="11"/>
      <c r="J101" s="79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0"/>
    </row>
    <row r="102" spans="1:22" ht="12.75" outlineLevel="1">
      <c r="A102" s="7" t="str">
        <f>+LISTIN!A102</f>
        <v>Jógvan Arnason Djurhuus</v>
      </c>
      <c r="B102" s="9">
        <v>15</v>
      </c>
      <c r="C102" s="9"/>
      <c r="D102" s="9"/>
      <c r="E102" s="9"/>
      <c r="F102" s="9">
        <v>22</v>
      </c>
      <c r="G102" s="9">
        <v>1</v>
      </c>
      <c r="H102" s="10">
        <f t="shared" si="7"/>
        <v>38</v>
      </c>
      <c r="I102" s="11"/>
      <c r="J102" s="79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0"/>
    </row>
    <row r="103" spans="1:22" ht="12.75" outlineLevel="1">
      <c r="A103" s="7" t="str">
        <f>+LISTIN!A103</f>
        <v>Annita á Fríðriksmørk</v>
      </c>
      <c r="B103" s="9">
        <v>18</v>
      </c>
      <c r="C103" s="9"/>
      <c r="D103" s="9">
        <v>5</v>
      </c>
      <c r="E103" s="9">
        <v>3</v>
      </c>
      <c r="F103" s="9">
        <v>177</v>
      </c>
      <c r="G103" s="9">
        <v>6</v>
      </c>
      <c r="H103" s="10">
        <f t="shared" si="7"/>
        <v>209</v>
      </c>
      <c r="I103" s="11"/>
      <c r="J103" s="79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0"/>
    </row>
    <row r="104" spans="1:23" ht="12.75" outlineLevel="1">
      <c r="A104" s="7" t="str">
        <f>+LISTIN!A104</f>
        <v>Heini O. Heinesen</v>
      </c>
      <c r="B104" s="9">
        <v>1</v>
      </c>
      <c r="C104" s="9"/>
      <c r="D104" s="9">
        <v>2</v>
      </c>
      <c r="E104" s="9">
        <v>2</v>
      </c>
      <c r="F104" s="9">
        <v>26</v>
      </c>
      <c r="G104" s="9">
        <v>3</v>
      </c>
      <c r="H104" s="10">
        <f t="shared" si="7"/>
        <v>34</v>
      </c>
      <c r="I104" s="11"/>
      <c r="J104" s="79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0"/>
      <c r="W104" s="16"/>
    </row>
    <row r="105" spans="1:23" ht="12.75" outlineLevel="1">
      <c r="A105" s="7" t="str">
        <f>+LISTIN!A105</f>
        <v>Heini Holm</v>
      </c>
      <c r="B105" s="9">
        <v>3</v>
      </c>
      <c r="C105" s="9"/>
      <c r="D105" s="9"/>
      <c r="E105" s="9"/>
      <c r="F105" s="9">
        <v>7</v>
      </c>
      <c r="G105" s="9"/>
      <c r="H105" s="10">
        <f t="shared" si="7"/>
        <v>10</v>
      </c>
      <c r="I105" s="11"/>
      <c r="J105" s="79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0"/>
      <c r="W105" s="16"/>
    </row>
    <row r="106" spans="1:22" ht="12.75" outlineLevel="1">
      <c r="A106" s="7" t="str">
        <f>+LISTIN!A106</f>
        <v>Høgni Hoydal</v>
      </c>
      <c r="B106" s="9">
        <v>76</v>
      </c>
      <c r="C106" s="9"/>
      <c r="D106" s="9">
        <v>10</v>
      </c>
      <c r="E106" s="9">
        <v>13</v>
      </c>
      <c r="F106" s="9">
        <v>731</v>
      </c>
      <c r="G106" s="9">
        <v>32</v>
      </c>
      <c r="H106" s="10">
        <f t="shared" si="7"/>
        <v>862</v>
      </c>
      <c r="I106" s="12"/>
      <c r="J106" s="81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0"/>
    </row>
    <row r="107" spans="1:22" ht="12.75" outlineLevel="1">
      <c r="A107" s="7" t="str">
        <f>+LISTIN!A107</f>
        <v>Bergtóra Høgnadóttir</v>
      </c>
      <c r="B107" s="9">
        <v>11</v>
      </c>
      <c r="C107" s="9"/>
      <c r="D107" s="9">
        <v>1</v>
      </c>
      <c r="E107" s="9">
        <v>1</v>
      </c>
      <c r="F107" s="9">
        <v>75</v>
      </c>
      <c r="G107" s="9">
        <v>6</v>
      </c>
      <c r="H107" s="10">
        <f t="shared" si="7"/>
        <v>94</v>
      </c>
      <c r="I107" s="12"/>
      <c r="J107" s="81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0"/>
    </row>
    <row r="108" spans="1:22" ht="12.75" outlineLevel="1">
      <c r="A108" s="7" t="str">
        <f>+LISTIN!A108</f>
        <v>Tórbjørn Jacobsen</v>
      </c>
      <c r="B108" s="9">
        <v>6</v>
      </c>
      <c r="C108" s="9"/>
      <c r="D108" s="9">
        <v>2</v>
      </c>
      <c r="E108" s="9">
        <v>1</v>
      </c>
      <c r="F108" s="9">
        <v>26</v>
      </c>
      <c r="G108" s="9">
        <v>1</v>
      </c>
      <c r="H108" s="10">
        <f t="shared" si="7"/>
        <v>36</v>
      </c>
      <c r="I108" s="12"/>
      <c r="J108" s="81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0"/>
    </row>
    <row r="109" spans="1:22" ht="12.75" outlineLevel="1">
      <c r="A109" s="7" t="str">
        <f>+LISTIN!A109</f>
        <v>Óluva Klettskarð</v>
      </c>
      <c r="B109" s="9"/>
      <c r="C109" s="9"/>
      <c r="D109" s="9">
        <v>1</v>
      </c>
      <c r="E109" s="9"/>
      <c r="F109" s="9">
        <v>13</v>
      </c>
      <c r="G109" s="9"/>
      <c r="H109" s="10">
        <f t="shared" si="7"/>
        <v>14</v>
      </c>
      <c r="I109" s="12"/>
      <c r="J109" s="81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0"/>
    </row>
    <row r="110" spans="1:22" ht="12.75" outlineLevel="1">
      <c r="A110" s="7" t="str">
        <f>+LISTIN!A110</f>
        <v>Jóhann Lützen</v>
      </c>
      <c r="B110" s="9">
        <v>2</v>
      </c>
      <c r="C110" s="9"/>
      <c r="D110" s="9"/>
      <c r="E110" s="9"/>
      <c r="F110" s="9">
        <v>19</v>
      </c>
      <c r="G110" s="9"/>
      <c r="H110" s="10">
        <f t="shared" si="7"/>
        <v>21</v>
      </c>
      <c r="I110" s="11"/>
      <c r="J110" s="79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0"/>
    </row>
    <row r="111" spans="1:22" ht="12.75" outlineLevel="1">
      <c r="A111" s="7" t="str">
        <f>+LISTIN!A111</f>
        <v>Arni Nielsen</v>
      </c>
      <c r="B111" s="9">
        <v>2</v>
      </c>
      <c r="C111" s="9"/>
      <c r="D111" s="9"/>
      <c r="E111" s="9"/>
      <c r="F111" s="9">
        <v>5</v>
      </c>
      <c r="G111" s="9"/>
      <c r="H111" s="10">
        <f t="shared" si="7"/>
        <v>7</v>
      </c>
      <c r="I111" s="11"/>
      <c r="J111" s="79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0"/>
    </row>
    <row r="112" spans="1:22" ht="12.75" outlineLevel="1">
      <c r="A112" s="7" t="str">
        <f>+LISTIN!A112</f>
        <v>Hergeir Nielsen</v>
      </c>
      <c r="B112" s="9">
        <v>1</v>
      </c>
      <c r="C112" s="9"/>
      <c r="D112" s="9"/>
      <c r="E112" s="9"/>
      <c r="F112" s="9">
        <v>6</v>
      </c>
      <c r="G112" s="9"/>
      <c r="H112" s="10">
        <f t="shared" si="7"/>
        <v>7</v>
      </c>
      <c r="I112" s="11"/>
      <c r="J112" s="79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0"/>
    </row>
    <row r="113" spans="1:22" ht="12.75" outlineLevel="1">
      <c r="A113" s="7" t="str">
        <f>+LISTIN!A113</f>
        <v>Margretha Nónklett</v>
      </c>
      <c r="B113" s="9">
        <v>4</v>
      </c>
      <c r="C113" s="9"/>
      <c r="D113" s="9"/>
      <c r="E113" s="9"/>
      <c r="F113" s="9">
        <v>29</v>
      </c>
      <c r="G113" s="9">
        <v>2</v>
      </c>
      <c r="H113" s="10">
        <f t="shared" si="7"/>
        <v>35</v>
      </c>
      <c r="I113" s="11"/>
      <c r="J113" s="79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0"/>
    </row>
    <row r="114" spans="1:22" ht="12.75" outlineLevel="1">
      <c r="A114" s="7" t="str">
        <f>+LISTIN!A114</f>
        <v>Ingolf Olsen</v>
      </c>
      <c r="B114" s="9">
        <v>2</v>
      </c>
      <c r="C114" s="9"/>
      <c r="D114" s="9"/>
      <c r="E114" s="9"/>
      <c r="F114" s="9">
        <v>20</v>
      </c>
      <c r="G114" s="9">
        <v>1</v>
      </c>
      <c r="H114" s="10">
        <f t="shared" si="7"/>
        <v>23</v>
      </c>
      <c r="I114" s="11"/>
      <c r="J114" s="79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0"/>
    </row>
    <row r="115" spans="1:22" ht="12.75" outlineLevel="1">
      <c r="A115" s="7" t="str">
        <f>+LISTIN!A115</f>
        <v>Hermann Oskarsson</v>
      </c>
      <c r="B115" s="9">
        <v>3</v>
      </c>
      <c r="C115" s="9"/>
      <c r="D115" s="9">
        <v>1</v>
      </c>
      <c r="E115" s="9"/>
      <c r="F115" s="9">
        <v>40</v>
      </c>
      <c r="G115" s="9">
        <v>1</v>
      </c>
      <c r="H115" s="10">
        <f t="shared" si="7"/>
        <v>45</v>
      </c>
      <c r="I115" s="11"/>
      <c r="J115" s="79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0"/>
    </row>
    <row r="116" spans="1:22" ht="12.75" outlineLevel="1">
      <c r="A116" s="7" t="str">
        <f>+LISTIN!A116</f>
        <v>Páll á Reynatúgvu</v>
      </c>
      <c r="B116" s="9">
        <v>2</v>
      </c>
      <c r="C116" s="9"/>
      <c r="D116" s="9"/>
      <c r="E116" s="9"/>
      <c r="F116" s="9">
        <v>15</v>
      </c>
      <c r="G116" s="9"/>
      <c r="H116" s="10">
        <f t="shared" si="7"/>
        <v>17</v>
      </c>
      <c r="I116" s="11"/>
      <c r="J116" s="79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0"/>
    </row>
    <row r="117" spans="1:22" ht="12.75" outlineLevel="1">
      <c r="A117" s="7" t="str">
        <f>+LISTIN!A117</f>
        <v>Bjørt Samuelsen</v>
      </c>
      <c r="B117" s="9">
        <v>8</v>
      </c>
      <c r="C117" s="9"/>
      <c r="D117" s="9">
        <v>2</v>
      </c>
      <c r="E117" s="9">
        <v>2</v>
      </c>
      <c r="F117" s="9">
        <v>204</v>
      </c>
      <c r="G117" s="9">
        <v>7</v>
      </c>
      <c r="H117" s="10">
        <f t="shared" si="7"/>
        <v>223</v>
      </c>
      <c r="I117" s="11"/>
      <c r="J117" s="79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0"/>
    </row>
    <row r="118" spans="1:22" ht="12.75" outlineLevel="1">
      <c r="A118" s="7" t="str">
        <f>+LISTIN!A118</f>
        <v>Sirið Steinberg</v>
      </c>
      <c r="B118" s="9"/>
      <c r="C118" s="9"/>
      <c r="D118" s="9"/>
      <c r="E118" s="9"/>
      <c r="F118" s="9">
        <v>6</v>
      </c>
      <c r="G118" s="9"/>
      <c r="H118" s="10">
        <f t="shared" si="7"/>
        <v>6</v>
      </c>
      <c r="I118" s="11"/>
      <c r="J118" s="79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0"/>
    </row>
    <row r="119" spans="1:22" ht="12.75" outlineLevel="1">
      <c r="A119" s="7" t="str">
        <f>+LISTIN!A119</f>
        <v>Jenus í Trøðini</v>
      </c>
      <c r="B119" s="9">
        <v>2</v>
      </c>
      <c r="C119" s="9"/>
      <c r="D119" s="9">
        <v>1</v>
      </c>
      <c r="E119" s="9">
        <v>1</v>
      </c>
      <c r="F119" s="9">
        <v>6</v>
      </c>
      <c r="G119" s="9">
        <v>1</v>
      </c>
      <c r="H119" s="10">
        <f t="shared" si="7"/>
        <v>11</v>
      </c>
      <c r="I119" s="11"/>
      <c r="J119" s="79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0"/>
    </row>
    <row r="120" spans="1:22" ht="12.75" outlineLevel="1">
      <c r="A120" s="7" t="str">
        <f>+LISTIN!A120</f>
        <v> </v>
      </c>
      <c r="B120" s="9"/>
      <c r="C120" s="9"/>
      <c r="D120" s="9"/>
      <c r="E120" s="9"/>
      <c r="F120" s="9"/>
      <c r="G120" s="9"/>
      <c r="H120" s="10">
        <f t="shared" si="7"/>
        <v>0</v>
      </c>
      <c r="I120" s="11"/>
      <c r="J120" s="79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0"/>
    </row>
    <row r="121" spans="1:22" s="16" customFormat="1" ht="13.5" customHeight="1">
      <c r="A121" s="16" t="str">
        <f>+LISTIN!A121</f>
        <v>Listi E tils.</v>
      </c>
      <c r="B121" s="10">
        <f aca="true" t="shared" si="8" ref="B121:G121">SUM(B100:B120)</f>
        <v>198</v>
      </c>
      <c r="C121" s="10">
        <f t="shared" si="8"/>
        <v>1</v>
      </c>
      <c r="D121" s="10">
        <f t="shared" si="8"/>
        <v>27</v>
      </c>
      <c r="E121" s="10">
        <f t="shared" si="8"/>
        <v>28</v>
      </c>
      <c r="F121" s="10">
        <f t="shared" si="8"/>
        <v>1617</v>
      </c>
      <c r="G121" s="10">
        <f t="shared" si="8"/>
        <v>72</v>
      </c>
      <c r="H121" s="10">
        <f t="shared" si="7"/>
        <v>1943</v>
      </c>
      <c r="I121" s="10"/>
      <c r="J121" s="76"/>
      <c r="K121" s="8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12.75">
      <c r="A122" s="7">
        <f>+LISTIN!A122</f>
      </c>
      <c r="B122" s="11"/>
      <c r="C122" s="11"/>
      <c r="D122" s="11"/>
      <c r="E122" s="11"/>
      <c r="F122" s="11"/>
      <c r="G122" s="11"/>
      <c r="H122" s="10"/>
      <c r="I122" s="11"/>
      <c r="J122" s="79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0"/>
    </row>
    <row r="123" spans="1:22" ht="18">
      <c r="A123" s="17" t="str">
        <f>+LISTIN!A123</f>
        <v>H. Miðflokkurin</v>
      </c>
      <c r="B123" s="11"/>
      <c r="C123" s="11"/>
      <c r="D123" s="11"/>
      <c r="E123" s="11"/>
      <c r="F123" s="11"/>
      <c r="G123" s="11"/>
      <c r="H123" s="10"/>
      <c r="I123" s="11"/>
      <c r="J123" s="79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0"/>
    </row>
    <row r="124" spans="1:22" s="17" customFormat="1" ht="12.75" customHeight="1">
      <c r="A124" s="7" t="str">
        <f>+LISTIN!A124</f>
        <v>Listin</v>
      </c>
      <c r="B124" s="9">
        <v>4</v>
      </c>
      <c r="C124" s="9"/>
      <c r="D124" s="9"/>
      <c r="E124" s="9">
        <v>1</v>
      </c>
      <c r="F124" s="9">
        <v>15</v>
      </c>
      <c r="G124" s="9"/>
      <c r="H124" s="10">
        <f>SUM(B124:G124)</f>
        <v>20</v>
      </c>
      <c r="I124" s="10"/>
      <c r="J124" s="76"/>
      <c r="K124" s="8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s="17" customFormat="1" ht="12.75" customHeight="1">
      <c r="A125" s="7" t="str">
        <f>+LISTIN!A125</f>
        <v>Karsten Hansen</v>
      </c>
      <c r="B125" s="9">
        <v>7</v>
      </c>
      <c r="C125" s="9"/>
      <c r="D125" s="9">
        <v>3</v>
      </c>
      <c r="E125" s="9"/>
      <c r="F125" s="9">
        <v>31</v>
      </c>
      <c r="G125" s="9">
        <v>1</v>
      </c>
      <c r="H125" s="10">
        <f>SUM(B125:G125)</f>
        <v>42</v>
      </c>
      <c r="I125" s="11"/>
      <c r="J125" s="79"/>
      <c r="K125" s="8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ht="12.75">
      <c r="A126" s="7" t="str">
        <f>+LISTIN!A126</f>
        <v>Mia av Kák Joensen</v>
      </c>
      <c r="B126" s="9">
        <v>1</v>
      </c>
      <c r="C126" s="9"/>
      <c r="D126" s="9"/>
      <c r="E126" s="9"/>
      <c r="F126" s="9">
        <v>11</v>
      </c>
      <c r="G126" s="9"/>
      <c r="H126" s="10">
        <f>SUM(B126:G126)</f>
        <v>12</v>
      </c>
      <c r="I126" s="11"/>
      <c r="J126" s="79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0"/>
    </row>
    <row r="127" spans="1:22" ht="12.75">
      <c r="A127" s="7" t="str">
        <f>+LISTIN!A127</f>
        <v>Bill Justinussen</v>
      </c>
      <c r="B127" s="9">
        <v>12</v>
      </c>
      <c r="C127" s="9"/>
      <c r="D127" s="9">
        <v>2</v>
      </c>
      <c r="E127" s="9"/>
      <c r="F127" s="9">
        <v>44</v>
      </c>
      <c r="G127" s="9"/>
      <c r="H127" s="10">
        <f aca="true" t="shared" si="9" ref="H127:H146">SUM(B127:G127)</f>
        <v>58</v>
      </c>
      <c r="I127" s="11"/>
      <c r="J127" s="79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0"/>
    </row>
    <row r="128" spans="1:22" ht="12.75">
      <c r="A128" s="7" t="str">
        <f>+LISTIN!A128</f>
        <v>Karin Oddsdóttir Lamhauge</v>
      </c>
      <c r="B128" s="9">
        <v>6</v>
      </c>
      <c r="C128" s="9"/>
      <c r="D128" s="9"/>
      <c r="E128" s="9"/>
      <c r="F128" s="9">
        <v>13</v>
      </c>
      <c r="G128" s="9"/>
      <c r="H128" s="10">
        <f t="shared" si="9"/>
        <v>19</v>
      </c>
      <c r="I128" s="12"/>
      <c r="J128" s="81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ht="12.75">
      <c r="A129" s="7" t="str">
        <f>+LISTIN!A129</f>
        <v>Jenis av Rana</v>
      </c>
      <c r="B129" s="9">
        <v>21</v>
      </c>
      <c r="C129" s="9"/>
      <c r="D129" s="9">
        <v>3</v>
      </c>
      <c r="E129" s="9"/>
      <c r="F129" s="9">
        <v>142</v>
      </c>
      <c r="G129" s="9"/>
      <c r="H129" s="10">
        <f t="shared" si="9"/>
        <v>166</v>
      </c>
      <c r="I129" s="12"/>
      <c r="J129" s="81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ht="12.75">
      <c r="A130" s="7" t="str">
        <f>+LISTIN!A130</f>
        <v> </v>
      </c>
      <c r="B130" s="9"/>
      <c r="C130" s="9"/>
      <c r="D130" s="9"/>
      <c r="E130" s="9"/>
      <c r="F130" s="9"/>
      <c r="G130" s="9"/>
      <c r="H130" s="10">
        <f t="shared" si="9"/>
        <v>0</v>
      </c>
      <c r="I130" s="12"/>
      <c r="J130" s="81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ht="12.75">
      <c r="A131" s="7" t="str">
        <f>+LISTIN!A131</f>
        <v> </v>
      </c>
      <c r="B131" s="9"/>
      <c r="C131" s="9"/>
      <c r="D131" s="9"/>
      <c r="E131" s="9"/>
      <c r="F131" s="9"/>
      <c r="G131" s="9"/>
      <c r="H131" s="10">
        <f t="shared" si="9"/>
        <v>0</v>
      </c>
      <c r="I131" s="12"/>
      <c r="J131" s="81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ht="12.75">
      <c r="A132" s="7" t="str">
        <f>+LISTIN!A132</f>
        <v> </v>
      </c>
      <c r="B132" s="9"/>
      <c r="C132" s="9"/>
      <c r="D132" s="9"/>
      <c r="E132" s="9"/>
      <c r="F132" s="9"/>
      <c r="G132" s="9"/>
      <c r="H132" s="10">
        <f t="shared" si="9"/>
        <v>0</v>
      </c>
      <c r="I132" s="12"/>
      <c r="J132" s="81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ht="12.75">
      <c r="A133" s="7" t="str">
        <f>+LISTIN!A133</f>
        <v> </v>
      </c>
      <c r="B133" s="9"/>
      <c r="C133" s="9"/>
      <c r="D133" s="9"/>
      <c r="E133" s="9"/>
      <c r="F133" s="9"/>
      <c r="G133" s="9"/>
      <c r="H133" s="10">
        <f t="shared" si="9"/>
        <v>0</v>
      </c>
      <c r="I133" s="12"/>
      <c r="J133" s="81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ht="12.75">
      <c r="A134" s="7" t="str">
        <f>+LISTIN!A134</f>
        <v> </v>
      </c>
      <c r="B134" s="9"/>
      <c r="C134" s="9"/>
      <c r="D134" s="9"/>
      <c r="E134" s="9"/>
      <c r="F134" s="9"/>
      <c r="G134" s="9"/>
      <c r="H134" s="10">
        <f t="shared" si="9"/>
        <v>0</v>
      </c>
      <c r="I134" s="12"/>
      <c r="J134" s="81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ht="12.75">
      <c r="A135" s="7" t="str">
        <f>+LISTIN!A135</f>
        <v> </v>
      </c>
      <c r="B135" s="9"/>
      <c r="C135" s="9"/>
      <c r="D135" s="9"/>
      <c r="E135" s="9"/>
      <c r="F135" s="9"/>
      <c r="G135" s="9"/>
      <c r="H135" s="10">
        <f t="shared" si="9"/>
        <v>0</v>
      </c>
      <c r="I135" s="12"/>
      <c r="J135" s="81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ht="12.75">
      <c r="A136" s="7" t="str">
        <f>+LISTIN!A136</f>
        <v> </v>
      </c>
      <c r="B136" s="9"/>
      <c r="C136" s="9"/>
      <c r="D136" s="9"/>
      <c r="E136" s="9"/>
      <c r="F136" s="9"/>
      <c r="G136" s="9"/>
      <c r="H136" s="10">
        <f t="shared" si="9"/>
        <v>0</v>
      </c>
      <c r="I136" s="12"/>
      <c r="J136" s="81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ht="12.75">
      <c r="A137" s="7" t="str">
        <f>+LISTIN!A137</f>
        <v> </v>
      </c>
      <c r="B137" s="9"/>
      <c r="C137" s="9"/>
      <c r="D137" s="9"/>
      <c r="E137" s="9"/>
      <c r="F137" s="9"/>
      <c r="G137" s="9"/>
      <c r="H137" s="10">
        <f t="shared" si="9"/>
        <v>0</v>
      </c>
      <c r="I137" s="12"/>
      <c r="J137" s="81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ht="12.75">
      <c r="A138" s="7" t="str">
        <f>+LISTIN!A138</f>
        <v> </v>
      </c>
      <c r="B138" s="9"/>
      <c r="C138" s="9"/>
      <c r="D138" s="9"/>
      <c r="E138" s="9"/>
      <c r="F138" s="9"/>
      <c r="G138" s="9"/>
      <c r="H138" s="10">
        <f t="shared" si="9"/>
        <v>0</v>
      </c>
      <c r="I138" s="12"/>
      <c r="J138" s="81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ht="12.75">
      <c r="A139" s="7" t="str">
        <f>+LISTIN!A139</f>
        <v> </v>
      </c>
      <c r="B139" s="9"/>
      <c r="C139" s="9"/>
      <c r="D139" s="9"/>
      <c r="E139" s="9"/>
      <c r="F139" s="9"/>
      <c r="G139" s="9"/>
      <c r="H139" s="10">
        <f t="shared" si="9"/>
        <v>0</v>
      </c>
      <c r="I139" s="12"/>
      <c r="J139" s="81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ht="12.75">
      <c r="A140" s="7" t="str">
        <f>+LISTIN!A140</f>
        <v> </v>
      </c>
      <c r="B140" s="9"/>
      <c r="C140" s="9"/>
      <c r="D140" s="9"/>
      <c r="E140" s="9"/>
      <c r="F140" s="9"/>
      <c r="G140" s="9"/>
      <c r="H140" s="10">
        <f t="shared" si="9"/>
        <v>0</v>
      </c>
      <c r="I140" s="12"/>
      <c r="J140" s="81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ht="12.75">
      <c r="A141" s="7" t="str">
        <f>+LISTIN!A141</f>
        <v> </v>
      </c>
      <c r="B141" s="9"/>
      <c r="C141" s="9"/>
      <c r="D141" s="9"/>
      <c r="E141" s="9"/>
      <c r="F141" s="9"/>
      <c r="G141" s="9"/>
      <c r="H141" s="10">
        <f t="shared" si="9"/>
        <v>0</v>
      </c>
      <c r="I141" s="12"/>
      <c r="J141" s="81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ht="12.75">
      <c r="A142" s="7" t="str">
        <f>+LISTIN!A142</f>
        <v> </v>
      </c>
      <c r="B142" s="9"/>
      <c r="C142" s="9"/>
      <c r="D142" s="9"/>
      <c r="E142" s="9"/>
      <c r="F142" s="9"/>
      <c r="G142" s="9"/>
      <c r="H142" s="10">
        <f t="shared" si="9"/>
        <v>0</v>
      </c>
      <c r="I142" s="12"/>
      <c r="J142" s="81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ht="12.75">
      <c r="A143" s="7" t="str">
        <f>+LISTIN!A143</f>
        <v> </v>
      </c>
      <c r="B143" s="9"/>
      <c r="C143" s="9"/>
      <c r="D143" s="9"/>
      <c r="E143" s="9"/>
      <c r="F143" s="9"/>
      <c r="G143" s="9"/>
      <c r="H143" s="10">
        <f t="shared" si="9"/>
        <v>0</v>
      </c>
      <c r="I143" s="12"/>
      <c r="J143" s="81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ht="12.75">
      <c r="A144" s="7" t="str">
        <f>+LISTIN!A144</f>
        <v> </v>
      </c>
      <c r="B144" s="9"/>
      <c r="C144" s="9"/>
      <c r="D144" s="9"/>
      <c r="E144" s="9"/>
      <c r="F144" s="9"/>
      <c r="G144" s="9"/>
      <c r="H144" s="10">
        <f t="shared" si="9"/>
        <v>0</v>
      </c>
      <c r="I144" s="12"/>
      <c r="J144" s="81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ht="12.75">
      <c r="A145" s="7" t="str">
        <f>+LISTIN!A145</f>
        <v> </v>
      </c>
      <c r="B145" s="9"/>
      <c r="C145" s="9"/>
      <c r="D145" s="9"/>
      <c r="E145" s="9"/>
      <c r="F145" s="9"/>
      <c r="G145" s="9"/>
      <c r="H145" s="10">
        <f t="shared" si="9"/>
        <v>0</v>
      </c>
      <c r="I145" s="12"/>
      <c r="J145" s="81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ht="12.75">
      <c r="A146" s="34" t="str">
        <f>+LISTIN!A146</f>
        <v>Listi H tils.</v>
      </c>
      <c r="B146" s="10">
        <f aca="true" t="shared" si="10" ref="B146:G146">SUM(B124:B129)</f>
        <v>51</v>
      </c>
      <c r="C146" s="10">
        <f t="shared" si="10"/>
        <v>0</v>
      </c>
      <c r="D146" s="10">
        <f t="shared" si="10"/>
        <v>8</v>
      </c>
      <c r="E146" s="10">
        <f t="shared" si="10"/>
        <v>1</v>
      </c>
      <c r="F146" s="10">
        <f t="shared" si="10"/>
        <v>256</v>
      </c>
      <c r="G146" s="10">
        <f t="shared" si="10"/>
        <v>1</v>
      </c>
      <c r="H146" s="10">
        <f t="shared" si="9"/>
        <v>317</v>
      </c>
      <c r="I146" s="12"/>
      <c r="J146" s="76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2:22" ht="12.75">
      <c r="B147" s="12"/>
      <c r="C147" s="12"/>
      <c r="D147" s="12"/>
      <c r="E147" s="12"/>
      <c r="F147" s="12"/>
      <c r="G147" s="12"/>
      <c r="H147" s="10"/>
      <c r="I147" s="12"/>
      <c r="J147" s="81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ht="18">
      <c r="A148" s="17" t="str">
        <f>+LISTIN!A148</f>
        <v>Uttanflokkalisti</v>
      </c>
      <c r="B148" s="11"/>
      <c r="C148" s="11"/>
      <c r="D148" s="11"/>
      <c r="E148" s="11"/>
      <c r="F148" s="11"/>
      <c r="G148" s="11"/>
      <c r="H148" s="10"/>
      <c r="I148" s="11"/>
      <c r="J148" s="79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0"/>
    </row>
    <row r="149" spans="1:22" s="17" customFormat="1" ht="18">
      <c r="A149" s="7" t="str">
        <f>+LISTIN!A149</f>
        <v>Poul Michelsen</v>
      </c>
      <c r="B149" s="9">
        <v>58</v>
      </c>
      <c r="C149" s="9"/>
      <c r="D149" s="9">
        <v>4</v>
      </c>
      <c r="E149" s="9">
        <v>5</v>
      </c>
      <c r="F149" s="9">
        <v>428</v>
      </c>
      <c r="G149" s="9">
        <v>10</v>
      </c>
      <c r="H149" s="10">
        <f>SUM(B149:G149)</f>
        <v>505</v>
      </c>
      <c r="I149" s="10"/>
      <c r="J149" s="76"/>
      <c r="K149" s="8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ht="12.75">
      <c r="A150" s="7" t="str">
        <f>+LISTIN!A150</f>
        <v> </v>
      </c>
      <c r="B150" s="9"/>
      <c r="C150" s="9"/>
      <c r="D150" s="9"/>
      <c r="E150" s="9"/>
      <c r="F150" s="9"/>
      <c r="G150" s="9"/>
      <c r="H150" s="10">
        <f aca="true" t="shared" si="11" ref="H150:H170">SUM(B150:G150)</f>
        <v>0</v>
      </c>
      <c r="I150" s="12"/>
      <c r="J150" s="81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ht="12.75">
      <c r="A151" s="7" t="str">
        <f>+LISTIN!A151</f>
        <v> </v>
      </c>
      <c r="B151" s="9"/>
      <c r="C151" s="9"/>
      <c r="D151" s="9"/>
      <c r="E151" s="9"/>
      <c r="F151" s="9"/>
      <c r="G151" s="9"/>
      <c r="H151" s="10">
        <f t="shared" si="11"/>
        <v>0</v>
      </c>
      <c r="I151" s="12"/>
      <c r="J151" s="81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ht="12.75">
      <c r="A152" s="7" t="str">
        <f>+LISTIN!A152</f>
        <v> </v>
      </c>
      <c r="B152" s="9"/>
      <c r="C152" s="9"/>
      <c r="D152" s="9"/>
      <c r="E152" s="9"/>
      <c r="F152" s="9"/>
      <c r="G152" s="9"/>
      <c r="H152" s="10">
        <f t="shared" si="11"/>
        <v>0</v>
      </c>
      <c r="I152" s="12"/>
      <c r="J152" s="81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ht="12.75">
      <c r="A153" s="7" t="str">
        <f>+LISTIN!A153</f>
        <v> </v>
      </c>
      <c r="B153" s="9"/>
      <c r="C153" s="9"/>
      <c r="D153" s="9"/>
      <c r="E153" s="9"/>
      <c r="F153" s="9"/>
      <c r="G153" s="9"/>
      <c r="H153" s="10">
        <f t="shared" si="11"/>
        <v>0</v>
      </c>
      <c r="I153" s="12"/>
      <c r="J153" s="81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ht="12.75">
      <c r="A154" s="7" t="str">
        <f>+LISTIN!A154</f>
        <v> </v>
      </c>
      <c r="B154" s="9"/>
      <c r="C154" s="9"/>
      <c r="D154" s="9"/>
      <c r="E154" s="9"/>
      <c r="F154" s="9"/>
      <c r="G154" s="9"/>
      <c r="H154" s="10">
        <f t="shared" si="11"/>
        <v>0</v>
      </c>
      <c r="I154" s="12"/>
      <c r="J154" s="81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ht="12.75">
      <c r="A155" s="7" t="str">
        <f>+LISTIN!A155</f>
        <v> </v>
      </c>
      <c r="B155" s="9"/>
      <c r="C155" s="9"/>
      <c r="D155" s="9"/>
      <c r="E155" s="9"/>
      <c r="F155" s="9"/>
      <c r="G155" s="9"/>
      <c r="H155" s="10">
        <f t="shared" si="11"/>
        <v>0</v>
      </c>
      <c r="I155" s="12"/>
      <c r="J155" s="81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ht="12.75">
      <c r="A156" s="7" t="str">
        <f>+LISTIN!A156</f>
        <v> </v>
      </c>
      <c r="B156" s="9"/>
      <c r="C156" s="9"/>
      <c r="D156" s="9"/>
      <c r="E156" s="9"/>
      <c r="F156" s="9"/>
      <c r="G156" s="9"/>
      <c r="H156" s="10">
        <f t="shared" si="11"/>
        <v>0</v>
      </c>
      <c r="I156" s="12"/>
      <c r="J156" s="81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ht="12.75">
      <c r="A157" s="7" t="str">
        <f>+LISTIN!A157</f>
        <v> </v>
      </c>
      <c r="B157" s="9"/>
      <c r="C157" s="9"/>
      <c r="D157" s="9"/>
      <c r="E157" s="9"/>
      <c r="F157" s="9"/>
      <c r="G157" s="9"/>
      <c r="H157" s="10">
        <f t="shared" si="11"/>
        <v>0</v>
      </c>
      <c r="I157" s="12"/>
      <c r="J157" s="81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ht="12.75">
      <c r="A158" s="7" t="str">
        <f>+LISTIN!A158</f>
        <v> </v>
      </c>
      <c r="B158" s="9"/>
      <c r="C158" s="9"/>
      <c r="D158" s="9"/>
      <c r="E158" s="9"/>
      <c r="F158" s="9"/>
      <c r="G158" s="9"/>
      <c r="H158" s="10">
        <f t="shared" si="11"/>
        <v>0</v>
      </c>
      <c r="I158" s="12"/>
      <c r="J158" s="81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ht="12.75">
      <c r="A159" s="7" t="str">
        <f>+LISTIN!A159</f>
        <v> </v>
      </c>
      <c r="B159" s="9"/>
      <c r="C159" s="9"/>
      <c r="D159" s="9"/>
      <c r="E159" s="9"/>
      <c r="F159" s="9"/>
      <c r="G159" s="9"/>
      <c r="H159" s="10">
        <f t="shared" si="11"/>
        <v>0</v>
      </c>
      <c r="I159" s="12"/>
      <c r="J159" s="81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ht="12.75">
      <c r="A160" s="7" t="str">
        <f>+LISTIN!A160</f>
        <v> </v>
      </c>
      <c r="B160" s="9"/>
      <c r="C160" s="9"/>
      <c r="D160" s="9"/>
      <c r="E160" s="9"/>
      <c r="F160" s="9"/>
      <c r="G160" s="9"/>
      <c r="H160" s="10">
        <f t="shared" si="11"/>
        <v>0</v>
      </c>
      <c r="I160" s="12"/>
      <c r="J160" s="81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ht="12.75">
      <c r="A161" s="7" t="str">
        <f>+LISTIN!A161</f>
        <v> </v>
      </c>
      <c r="B161" s="9"/>
      <c r="C161" s="9"/>
      <c r="D161" s="9"/>
      <c r="E161" s="9"/>
      <c r="F161" s="9"/>
      <c r="G161" s="9"/>
      <c r="H161" s="10">
        <f t="shared" si="11"/>
        <v>0</v>
      </c>
      <c r="I161" s="12"/>
      <c r="J161" s="81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ht="12.75">
      <c r="A162" s="7" t="str">
        <f>+LISTIN!A162</f>
        <v> </v>
      </c>
      <c r="B162" s="9"/>
      <c r="C162" s="9"/>
      <c r="D162" s="9"/>
      <c r="E162" s="9"/>
      <c r="F162" s="9"/>
      <c r="G162" s="9"/>
      <c r="H162" s="10">
        <f t="shared" si="11"/>
        <v>0</v>
      </c>
      <c r="I162" s="12"/>
      <c r="J162" s="81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ht="12.75">
      <c r="A163" s="7" t="str">
        <f>+LISTIN!A163</f>
        <v> </v>
      </c>
      <c r="B163" s="9"/>
      <c r="C163" s="9"/>
      <c r="D163" s="9"/>
      <c r="E163" s="9"/>
      <c r="F163" s="9"/>
      <c r="G163" s="9"/>
      <c r="H163" s="10">
        <f t="shared" si="11"/>
        <v>0</v>
      </c>
      <c r="I163" s="12"/>
      <c r="J163" s="81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ht="12.75">
      <c r="A164" s="7" t="str">
        <f>+LISTIN!A164</f>
        <v> </v>
      </c>
      <c r="B164" s="9"/>
      <c r="C164" s="9"/>
      <c r="D164" s="9"/>
      <c r="E164" s="9"/>
      <c r="F164" s="9"/>
      <c r="G164" s="9"/>
      <c r="H164" s="10">
        <f t="shared" si="11"/>
        <v>0</v>
      </c>
      <c r="I164" s="12"/>
      <c r="J164" s="81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ht="12.75">
      <c r="A165" s="7" t="str">
        <f>+LISTIN!A165</f>
        <v> </v>
      </c>
      <c r="B165" s="9"/>
      <c r="C165" s="9"/>
      <c r="D165" s="9"/>
      <c r="E165" s="9"/>
      <c r="F165" s="9"/>
      <c r="G165" s="9"/>
      <c r="H165" s="10">
        <f t="shared" si="11"/>
        <v>0</v>
      </c>
      <c r="I165" s="12"/>
      <c r="J165" s="81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ht="12.75">
      <c r="A166" s="7" t="str">
        <f>+LISTIN!A166</f>
        <v> </v>
      </c>
      <c r="B166" s="9"/>
      <c r="C166" s="9"/>
      <c r="D166" s="9"/>
      <c r="E166" s="9"/>
      <c r="F166" s="9"/>
      <c r="G166" s="9"/>
      <c r="H166" s="10">
        <f t="shared" si="11"/>
        <v>0</v>
      </c>
      <c r="I166" s="12"/>
      <c r="J166" s="81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ht="12.75">
      <c r="A167" s="7" t="str">
        <f>+LISTIN!A167</f>
        <v> </v>
      </c>
      <c r="B167" s="9"/>
      <c r="C167" s="9"/>
      <c r="D167" s="9"/>
      <c r="E167" s="9"/>
      <c r="F167" s="9"/>
      <c r="G167" s="9"/>
      <c r="H167" s="10">
        <f t="shared" si="11"/>
        <v>0</v>
      </c>
      <c r="I167" s="12"/>
      <c r="J167" s="81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ht="12.75">
      <c r="A168" s="7" t="str">
        <f>+LISTIN!A168</f>
        <v> </v>
      </c>
      <c r="B168" s="9"/>
      <c r="C168" s="9"/>
      <c r="D168" s="9"/>
      <c r="E168" s="9"/>
      <c r="F168" s="9"/>
      <c r="G168" s="9"/>
      <c r="H168" s="10">
        <f t="shared" si="11"/>
        <v>0</v>
      </c>
      <c r="I168" s="12"/>
      <c r="J168" s="81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ht="12.75">
      <c r="A169" s="7" t="str">
        <f>+LISTIN!A169</f>
        <v> </v>
      </c>
      <c r="B169" s="9"/>
      <c r="C169" s="9"/>
      <c r="D169" s="9"/>
      <c r="E169" s="9"/>
      <c r="F169" s="9"/>
      <c r="G169" s="9"/>
      <c r="H169" s="10">
        <f t="shared" si="11"/>
        <v>0</v>
      </c>
      <c r="I169" s="12"/>
      <c r="J169" s="81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ht="12.75">
      <c r="A170" s="34" t="str">
        <f>+LISTIN!A170</f>
        <v>Uttanflokkalisti tils.</v>
      </c>
      <c r="B170" s="10">
        <f aca="true" t="shared" si="12" ref="B170:G170">SUM(B149:B152)</f>
        <v>58</v>
      </c>
      <c r="C170" s="10">
        <f t="shared" si="12"/>
        <v>0</v>
      </c>
      <c r="D170" s="10">
        <f t="shared" si="12"/>
        <v>4</v>
      </c>
      <c r="E170" s="10">
        <f t="shared" si="12"/>
        <v>5</v>
      </c>
      <c r="F170" s="10">
        <f t="shared" si="12"/>
        <v>428</v>
      </c>
      <c r="G170" s="10">
        <f t="shared" si="12"/>
        <v>10</v>
      </c>
      <c r="H170" s="10">
        <f t="shared" si="11"/>
        <v>505</v>
      </c>
      <c r="I170" s="12"/>
      <c r="J170" s="76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ht="12.75">
      <c r="A171" s="32"/>
      <c r="B171" s="36"/>
      <c r="C171" s="36"/>
      <c r="D171" s="36"/>
      <c r="E171" s="36"/>
      <c r="F171" s="36"/>
      <c r="G171" s="36"/>
      <c r="H171" s="10"/>
      <c r="I171" s="11"/>
      <c r="J171" s="81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ht="12.75">
      <c r="A172" s="34" t="str">
        <f>+LISTIN!A172</f>
        <v>Gildugar atkvøður</v>
      </c>
      <c r="B172" s="35">
        <f>SUM(B170+B146+B121+B97+B73+B49+B25)</f>
        <v>944</v>
      </c>
      <c r="C172" s="35">
        <f aca="true" t="shared" si="13" ref="C172:H172">SUM(C170+C146+C121+C97+C73+C49+C25)</f>
        <v>14</v>
      </c>
      <c r="D172" s="35">
        <f t="shared" si="13"/>
        <v>107</v>
      </c>
      <c r="E172" s="35">
        <f t="shared" si="13"/>
        <v>102</v>
      </c>
      <c r="F172" s="35">
        <f t="shared" si="13"/>
        <v>6943</v>
      </c>
      <c r="G172" s="35">
        <f t="shared" si="13"/>
        <v>145</v>
      </c>
      <c r="H172" s="35">
        <f t="shared" si="13"/>
        <v>8255</v>
      </c>
      <c r="I172" s="56"/>
      <c r="J172" s="79"/>
      <c r="K172" s="35"/>
      <c r="L172" s="35"/>
      <c r="M172" s="35"/>
      <c r="N172" s="35"/>
      <c r="O172" s="35"/>
      <c r="P172" s="35"/>
      <c r="Q172" s="35"/>
      <c r="R172" s="35"/>
      <c r="S172" s="12"/>
      <c r="T172" s="12"/>
      <c r="U172" s="12"/>
      <c r="V172" s="12"/>
    </row>
    <row r="173" spans="1:22" ht="12.75">
      <c r="A173" s="34"/>
      <c r="B173" s="35"/>
      <c r="C173" s="35"/>
      <c r="D173" s="35"/>
      <c r="E173" s="35"/>
      <c r="F173" s="35"/>
      <c r="G173" s="35"/>
      <c r="H173" s="35"/>
      <c r="I173" s="35"/>
      <c r="J173" s="76"/>
      <c r="K173" s="35"/>
      <c r="L173" s="35"/>
      <c r="M173" s="35"/>
      <c r="N173" s="35"/>
      <c r="O173" s="35"/>
      <c r="P173" s="35"/>
      <c r="Q173" s="35"/>
      <c r="R173" s="35"/>
      <c r="S173" s="12"/>
      <c r="T173" s="12"/>
      <c r="U173" s="12"/>
      <c r="V173" s="12"/>
    </row>
    <row r="174" spans="1:22" ht="12.75">
      <c r="A174" s="32"/>
      <c r="B174" s="36"/>
      <c r="C174" s="36"/>
      <c r="D174" s="36"/>
      <c r="E174" s="36"/>
      <c r="F174" s="36"/>
      <c r="G174" s="36"/>
      <c r="H174" s="10"/>
      <c r="I174" s="12"/>
      <c r="J174" s="81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ht="12.75">
      <c r="A175" s="34" t="str">
        <f>+LISTIN!A175</f>
        <v>Herav góðkendar brævatkvøður</v>
      </c>
      <c r="B175" s="13">
        <v>24</v>
      </c>
      <c r="C175" s="13">
        <v>2</v>
      </c>
      <c r="D175" s="13">
        <v>0</v>
      </c>
      <c r="E175" s="13">
        <v>3</v>
      </c>
      <c r="F175" s="13">
        <v>299</v>
      </c>
      <c r="G175" s="13">
        <v>9</v>
      </c>
      <c r="H175" s="10">
        <f>SUM(B175:G175)</f>
        <v>337</v>
      </c>
      <c r="I175" s="12"/>
      <c r="J175" s="81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ht="12.75">
      <c r="A176" s="34"/>
      <c r="B176" s="13"/>
      <c r="C176" s="13"/>
      <c r="D176" s="13"/>
      <c r="E176" s="13"/>
      <c r="F176" s="13"/>
      <c r="G176" s="13"/>
      <c r="H176" s="10"/>
      <c r="I176" s="12"/>
      <c r="J176" s="81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2:22" ht="12.75">
      <c r="B177" s="13"/>
      <c r="C177" s="13"/>
      <c r="D177" s="13"/>
      <c r="E177" s="13"/>
      <c r="F177" s="13"/>
      <c r="G177" s="13"/>
      <c r="H177" s="10"/>
      <c r="I177" s="12"/>
      <c r="J177" s="81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ht="12.75">
      <c r="A178" s="34" t="str">
        <f>+LISTIN!A178</f>
        <v>ÓGILDUGAR ATKVØÐUR </v>
      </c>
      <c r="B178" s="13"/>
      <c r="C178" s="13"/>
      <c r="D178" s="13"/>
      <c r="E178" s="13"/>
      <c r="F178" s="13"/>
      <c r="G178" s="13"/>
      <c r="H178" s="10"/>
      <c r="I178" s="12"/>
      <c r="J178" s="81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ht="12.75">
      <c r="A179" s="7" t="str">
        <f>+LISTIN!A179</f>
        <v>      BLANKAR</v>
      </c>
      <c r="B179" s="14">
        <v>11</v>
      </c>
      <c r="C179" s="14">
        <v>0</v>
      </c>
      <c r="D179" s="14">
        <v>1</v>
      </c>
      <c r="E179" s="14">
        <v>1</v>
      </c>
      <c r="F179" s="14">
        <v>73</v>
      </c>
      <c r="G179" s="14">
        <v>1</v>
      </c>
      <c r="H179" s="10">
        <f>SUM(B179:G179)</f>
        <v>87</v>
      </c>
      <c r="I179" s="11"/>
      <c r="J179" s="79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0"/>
    </row>
    <row r="180" spans="1:22" ht="12.75">
      <c r="A180" s="7" t="str">
        <f>+LISTIN!A180</f>
        <v>     ÓKLÁRAR</v>
      </c>
      <c r="B180" s="14"/>
      <c r="C180" s="14">
        <v>0</v>
      </c>
      <c r="D180" s="14">
        <v>1</v>
      </c>
      <c r="E180" s="14">
        <v>0</v>
      </c>
      <c r="F180" s="14">
        <v>28</v>
      </c>
      <c r="G180" s="14">
        <v>0</v>
      </c>
      <c r="H180" s="10">
        <f>SUM(B180:G180)</f>
        <v>29</v>
      </c>
      <c r="I180" s="11"/>
      <c r="J180" s="79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0"/>
    </row>
    <row r="181" spans="1:22" ht="12.75">
      <c r="A181" s="7" t="str">
        <f>+LISTIN!A181</f>
        <v>      FRÁMERKI</v>
      </c>
      <c r="B181" s="36">
        <v>1</v>
      </c>
      <c r="C181" s="36">
        <v>0</v>
      </c>
      <c r="D181" s="36">
        <v>0</v>
      </c>
      <c r="E181" s="36">
        <v>0</v>
      </c>
      <c r="F181" s="36">
        <v>0</v>
      </c>
      <c r="G181" s="36">
        <v>0</v>
      </c>
      <c r="H181" s="10">
        <f>SUM(B181:G181)</f>
        <v>1</v>
      </c>
      <c r="I181" s="11"/>
      <c r="J181" s="79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0"/>
    </row>
    <row r="182" spans="1:22" ht="12.75">
      <c r="A182" s="7">
        <f>+LISTIN!A182</f>
      </c>
      <c r="B182" s="9"/>
      <c r="C182" s="9"/>
      <c r="D182" s="9"/>
      <c r="E182" s="9"/>
      <c r="F182" s="9"/>
      <c r="G182" s="9"/>
      <c r="H182" s="10"/>
      <c r="I182" s="11"/>
      <c r="J182" s="79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0"/>
    </row>
    <row r="183" spans="1:22" ht="12.75">
      <c r="A183" s="34" t="str">
        <f>+LISTIN!A183</f>
        <v>ÓGILDUGAR BRÆVATKV. </v>
      </c>
      <c r="B183" s="14"/>
      <c r="C183" s="14"/>
      <c r="D183" s="14"/>
      <c r="E183" s="14"/>
      <c r="F183" s="14"/>
      <c r="G183" s="14"/>
      <c r="H183" s="10"/>
      <c r="I183" s="11"/>
      <c r="J183" s="79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0"/>
    </row>
    <row r="184" spans="1:22" ht="12.75">
      <c r="A184" s="7" t="str">
        <f>+LISTIN!A184</f>
        <v>      BLANKAR</v>
      </c>
      <c r="B184" s="14"/>
      <c r="C184" s="14">
        <v>0</v>
      </c>
      <c r="D184" s="14">
        <v>0</v>
      </c>
      <c r="E184" s="14">
        <v>0</v>
      </c>
      <c r="F184" s="14">
        <v>2</v>
      </c>
      <c r="G184" s="14">
        <v>0</v>
      </c>
      <c r="H184" s="10">
        <f>SUM(B184:G184)</f>
        <v>2</v>
      </c>
      <c r="I184" s="11"/>
      <c r="J184" s="79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0"/>
    </row>
    <row r="185" spans="1:22" ht="12.75">
      <c r="A185" s="7" t="str">
        <f>+LISTIN!A185</f>
        <v>     ÓKLÁRAR</v>
      </c>
      <c r="B185" s="36">
        <v>1</v>
      </c>
      <c r="C185" s="36">
        <v>0</v>
      </c>
      <c r="D185" s="36">
        <v>0</v>
      </c>
      <c r="E185" s="36">
        <v>0</v>
      </c>
      <c r="F185" s="36">
        <v>5</v>
      </c>
      <c r="G185" s="36">
        <v>0</v>
      </c>
      <c r="H185" s="10">
        <f>SUM(B185:G185)</f>
        <v>6</v>
      </c>
      <c r="I185" s="11"/>
      <c r="J185" s="79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0"/>
    </row>
    <row r="186" spans="1:22" ht="12.75">
      <c r="A186" s="7" t="str">
        <f>+LISTIN!A186</f>
        <v>      FRÁMERKI</v>
      </c>
      <c r="B186" s="14"/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0">
        <f>SUM(B186:G186)</f>
        <v>0</v>
      </c>
      <c r="I186" s="11"/>
      <c r="J186" s="79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0"/>
    </row>
    <row r="187" spans="1:22" ht="12.75">
      <c r="A187" s="7">
        <f>+LISTIN!A187</f>
      </c>
      <c r="B187" s="11"/>
      <c r="C187" s="11"/>
      <c r="D187" s="11"/>
      <c r="E187" s="11"/>
      <c r="F187" s="11"/>
      <c r="G187" s="11"/>
      <c r="H187" s="10"/>
      <c r="I187" s="11"/>
      <c r="J187" s="79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0"/>
    </row>
    <row r="188" spans="1:22" ht="12.75">
      <c r="A188" s="34" t="str">
        <f>+LISTIN!A188</f>
        <v>ÓGILDUGAR ÍALT</v>
      </c>
      <c r="B188" s="10">
        <f aca="true" t="shared" si="14" ref="B188:G188">SUM(B179:B181)+SUM(B184:B186)</f>
        <v>13</v>
      </c>
      <c r="C188" s="10">
        <f t="shared" si="14"/>
        <v>0</v>
      </c>
      <c r="D188" s="10">
        <f t="shared" si="14"/>
        <v>2</v>
      </c>
      <c r="E188" s="10">
        <f t="shared" si="14"/>
        <v>1</v>
      </c>
      <c r="F188" s="10">
        <f t="shared" si="14"/>
        <v>108</v>
      </c>
      <c r="G188" s="10">
        <f t="shared" si="14"/>
        <v>1</v>
      </c>
      <c r="H188" s="10">
        <f>SUM(B188:G188)</f>
        <v>125</v>
      </c>
      <c r="I188" s="11"/>
      <c r="J188" s="79"/>
      <c r="K188" s="8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0"/>
    </row>
    <row r="189" spans="1:22" ht="12.75">
      <c r="A189" s="34"/>
      <c r="B189" s="10"/>
      <c r="C189" s="10"/>
      <c r="D189" s="10"/>
      <c r="E189" s="10"/>
      <c r="F189" s="10"/>
      <c r="G189" s="10"/>
      <c r="H189" s="10"/>
      <c r="I189" s="11"/>
      <c r="J189" s="81"/>
      <c r="K189" s="8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0"/>
    </row>
    <row r="190" spans="1:22" ht="12.75">
      <c r="A190" s="34"/>
      <c r="B190" s="10"/>
      <c r="C190" s="10"/>
      <c r="D190" s="10"/>
      <c r="E190" s="10"/>
      <c r="F190" s="10"/>
      <c r="G190" s="10"/>
      <c r="H190" s="10"/>
      <c r="I190" s="11"/>
      <c r="J190" s="81"/>
      <c r="K190" s="8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0"/>
    </row>
    <row r="191" spans="1:22" ht="12.75">
      <c r="A191" s="34" t="str">
        <f>+LISTIN!A191</f>
        <v>Atkvøtt hava</v>
      </c>
      <c r="B191" s="10">
        <f>B172+B188</f>
        <v>957</v>
      </c>
      <c r="C191" s="10">
        <f aca="true" t="shared" si="15" ref="C191:H191">C172+C188</f>
        <v>14</v>
      </c>
      <c r="D191" s="10">
        <f t="shared" si="15"/>
        <v>109</v>
      </c>
      <c r="E191" s="10">
        <f t="shared" si="15"/>
        <v>103</v>
      </c>
      <c r="F191" s="10">
        <f t="shared" si="15"/>
        <v>7051</v>
      </c>
      <c r="G191" s="10">
        <f t="shared" si="15"/>
        <v>146</v>
      </c>
      <c r="H191" s="10">
        <f t="shared" si="15"/>
        <v>8380</v>
      </c>
      <c r="I191" s="11"/>
      <c r="J191" s="81"/>
      <c r="K191" s="8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0"/>
    </row>
    <row r="192" spans="1:22" ht="12.75">
      <c r="A192" s="34"/>
      <c r="B192" s="10"/>
      <c r="C192" s="10"/>
      <c r="D192" s="10"/>
      <c r="E192" s="10"/>
      <c r="F192" s="10"/>
      <c r="G192" s="10"/>
      <c r="H192" s="10"/>
      <c r="I192" s="11"/>
      <c r="J192" s="81"/>
      <c r="K192" s="8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0"/>
    </row>
    <row r="193" spans="2:13" ht="12.75">
      <c r="B193" s="11"/>
      <c r="C193" s="11"/>
      <c r="D193" s="11"/>
      <c r="E193" s="11"/>
      <c r="F193" s="11"/>
      <c r="G193" s="11"/>
      <c r="H193" s="10"/>
      <c r="I193" s="11"/>
      <c r="J193" s="79"/>
      <c r="K193" s="11"/>
      <c r="L193" s="11"/>
      <c r="M193" s="10"/>
    </row>
    <row r="194" spans="1:13" ht="12.75">
      <c r="A194" s="34" t="s">
        <v>92</v>
      </c>
      <c r="B194" s="11"/>
      <c r="C194" s="11"/>
      <c r="D194" s="11"/>
      <c r="E194" s="11"/>
      <c r="F194" s="11"/>
      <c r="G194" s="11"/>
      <c r="H194" s="10"/>
      <c r="I194" s="11"/>
      <c r="J194" s="79"/>
      <c r="K194" s="11"/>
      <c r="L194" s="11"/>
      <c r="M194" s="10"/>
    </row>
    <row r="195" spans="1:13" ht="12.75">
      <c r="A195" s="32" t="s">
        <v>93</v>
      </c>
      <c r="B195" s="11">
        <v>1450</v>
      </c>
      <c r="C195" s="11">
        <v>25</v>
      </c>
      <c r="D195" s="11">
        <v>159</v>
      </c>
      <c r="E195" s="11">
        <v>177</v>
      </c>
      <c r="F195" s="11">
        <v>11530</v>
      </c>
      <c r="G195" s="11">
        <v>182</v>
      </c>
      <c r="H195" s="35">
        <f>SUM(B195:G195)</f>
        <v>13523</v>
      </c>
      <c r="I195" s="11"/>
      <c r="J195" s="79"/>
      <c r="K195" s="11"/>
      <c r="L195" s="11"/>
      <c r="M195" s="10"/>
    </row>
    <row r="196" spans="1:13" ht="12.75">
      <c r="A196" s="32" t="s">
        <v>94</v>
      </c>
      <c r="B196" s="11">
        <v>0</v>
      </c>
      <c r="C196" s="11">
        <v>0</v>
      </c>
      <c r="D196" s="11">
        <v>1</v>
      </c>
      <c r="E196" s="11">
        <v>0</v>
      </c>
      <c r="F196" s="11">
        <v>0</v>
      </c>
      <c r="G196" s="11">
        <v>0</v>
      </c>
      <c r="H196" s="10">
        <f>SUM(B196:G196)</f>
        <v>1</v>
      </c>
      <c r="I196" s="11"/>
      <c r="J196" s="79"/>
      <c r="K196" s="11"/>
      <c r="L196" s="11"/>
      <c r="M196" s="10"/>
    </row>
    <row r="197" spans="1:13" ht="12.75">
      <c r="A197" s="32" t="s">
        <v>96</v>
      </c>
      <c r="B197" s="11">
        <f aca="true" t="shared" si="16" ref="B197:G197">B195+B196</f>
        <v>1450</v>
      </c>
      <c r="C197" s="11">
        <f t="shared" si="16"/>
        <v>25</v>
      </c>
      <c r="D197" s="11">
        <f t="shared" si="16"/>
        <v>160</v>
      </c>
      <c r="E197" s="11">
        <f t="shared" si="16"/>
        <v>177</v>
      </c>
      <c r="F197" s="11">
        <f t="shared" si="16"/>
        <v>11530</v>
      </c>
      <c r="G197" s="11">
        <f t="shared" si="16"/>
        <v>182</v>
      </c>
      <c r="H197" s="10">
        <f>SUM(B197:G197)</f>
        <v>13524</v>
      </c>
      <c r="I197" s="11"/>
      <c r="J197" s="79"/>
      <c r="K197" s="11"/>
      <c r="L197" s="11"/>
      <c r="M197" s="10"/>
    </row>
    <row r="198" spans="2:13" ht="12.75">
      <c r="B198" s="11"/>
      <c r="C198" s="11"/>
      <c r="D198" s="11"/>
      <c r="E198" s="11"/>
      <c r="F198" s="11"/>
      <c r="G198" s="11"/>
      <c r="H198" s="10"/>
      <c r="I198" s="11"/>
      <c r="J198" s="79"/>
      <c r="K198" s="11"/>
      <c r="L198" s="11"/>
      <c r="M198" s="10"/>
    </row>
    <row r="199" spans="1:13" ht="12.75">
      <c r="A199" s="7" t="s">
        <v>105</v>
      </c>
      <c r="B199" s="63">
        <f>(B191/B197)*100</f>
        <v>66</v>
      </c>
      <c r="C199" s="63">
        <f aca="true" t="shared" si="17" ref="C199:H199">(C191/C197)*100</f>
        <v>56.00000000000001</v>
      </c>
      <c r="D199" s="63">
        <f t="shared" si="17"/>
        <v>68.125</v>
      </c>
      <c r="E199" s="63">
        <f t="shared" si="17"/>
        <v>58.19209039548022</v>
      </c>
      <c r="F199" s="63">
        <f t="shared" si="17"/>
        <v>61.15351257588898</v>
      </c>
      <c r="G199" s="63">
        <f t="shared" si="17"/>
        <v>80.21978021978022</v>
      </c>
      <c r="H199" s="63">
        <f t="shared" si="17"/>
        <v>61.96391600118309</v>
      </c>
      <c r="I199" s="11"/>
      <c r="J199" s="79"/>
      <c r="L199" s="11"/>
      <c r="M199" s="10"/>
    </row>
    <row r="200" spans="2:13" ht="12.75">
      <c r="B200" s="11"/>
      <c r="C200" s="11"/>
      <c r="D200" s="11"/>
      <c r="E200" s="11"/>
      <c r="F200" s="11"/>
      <c r="G200" s="11"/>
      <c r="H200" s="10"/>
      <c r="I200" s="11"/>
      <c r="J200" s="79"/>
      <c r="K200" s="11"/>
      <c r="L200" s="11"/>
      <c r="M200" s="10"/>
    </row>
    <row r="201" spans="1:13" ht="12.75">
      <c r="A201" s="7" t="s">
        <v>100</v>
      </c>
      <c r="B201" s="11"/>
      <c r="C201" s="11"/>
      <c r="D201" s="11"/>
      <c r="E201" s="11"/>
      <c r="F201" s="11"/>
      <c r="G201" s="11"/>
      <c r="H201" s="10">
        <f>COUNTIF(B172:G172,"&gt;"&amp;0)</f>
        <v>6</v>
      </c>
      <c r="I201" s="11"/>
      <c r="J201" s="79"/>
      <c r="K201" s="11"/>
      <c r="L201" s="11"/>
      <c r="M201" s="10"/>
    </row>
    <row r="202" spans="2:13" ht="12.75">
      <c r="B202" s="10"/>
      <c r="C202" s="10"/>
      <c r="D202" s="10"/>
      <c r="E202" s="10"/>
      <c r="F202" s="10"/>
      <c r="G202" s="10"/>
      <c r="H202" s="10"/>
      <c r="I202" s="10"/>
      <c r="J202" s="76"/>
      <c r="K202" s="10"/>
      <c r="L202" s="10"/>
      <c r="M202" s="10"/>
    </row>
    <row r="203" spans="1:13" ht="12.75">
      <c r="A203" s="7" t="s">
        <v>101</v>
      </c>
      <c r="B203" s="12"/>
      <c r="C203" s="12"/>
      <c r="D203" s="12"/>
      <c r="E203" s="12"/>
      <c r="F203" s="12"/>
      <c r="G203" s="12"/>
      <c r="H203" s="8">
        <f>SUMIF(B172:G172,"&gt;0",B197:G197)</f>
        <v>13524</v>
      </c>
      <c r="I203" s="12"/>
      <c r="J203" s="81"/>
      <c r="K203" s="12"/>
      <c r="L203" s="12"/>
      <c r="M203" s="12"/>
    </row>
    <row r="204" spans="1:13" ht="12.75">
      <c r="A204" s="7" t="s">
        <v>102</v>
      </c>
      <c r="B204" s="12"/>
      <c r="C204" s="12"/>
      <c r="D204" s="12"/>
      <c r="E204" s="12"/>
      <c r="F204" s="12"/>
      <c r="G204" s="12"/>
      <c r="H204" s="8">
        <f>SUM(B172:G172,H188)</f>
        <v>8380</v>
      </c>
      <c r="I204" s="12"/>
      <c r="J204" s="81"/>
      <c r="K204" s="12"/>
      <c r="L204" s="12"/>
      <c r="M204" s="12"/>
    </row>
    <row r="205" spans="2:13" ht="12.75">
      <c r="B205" s="11"/>
      <c r="C205" s="11"/>
      <c r="D205" s="11"/>
      <c r="E205" s="11"/>
      <c r="F205" s="11"/>
      <c r="G205" s="11"/>
      <c r="H205" s="10"/>
      <c r="I205" s="11"/>
      <c r="J205" s="79"/>
      <c r="K205" s="11"/>
      <c r="L205" s="11"/>
      <c r="M205" s="10"/>
    </row>
    <row r="206" spans="1:13" ht="12.75">
      <c r="A206" s="7" t="s">
        <v>104</v>
      </c>
      <c r="B206" s="11"/>
      <c r="C206" s="11"/>
      <c r="D206" s="11"/>
      <c r="E206" s="11"/>
      <c r="F206" s="11"/>
      <c r="G206" s="11"/>
      <c r="H206" s="61">
        <f>(H204/H203)*100</f>
        <v>61.96391600118309</v>
      </c>
      <c r="I206" s="11"/>
      <c r="J206" s="79"/>
      <c r="K206" s="11"/>
      <c r="L206" s="11"/>
      <c r="M206" s="10"/>
    </row>
    <row r="207" spans="2:13" ht="12.75">
      <c r="B207" s="11"/>
      <c r="C207" s="11"/>
      <c r="D207" s="11"/>
      <c r="E207" s="11"/>
      <c r="F207" s="11"/>
      <c r="G207" s="11"/>
      <c r="H207" s="10"/>
      <c r="I207" s="11"/>
      <c r="J207" s="79"/>
      <c r="K207" s="11"/>
      <c r="L207" s="11"/>
      <c r="M207" s="10"/>
    </row>
    <row r="208" spans="1:13" ht="12.75">
      <c r="A208" s="7" t="s">
        <v>103</v>
      </c>
      <c r="B208" s="11"/>
      <c r="C208" s="11"/>
      <c r="D208" s="11"/>
      <c r="E208" s="11"/>
      <c r="F208" s="11"/>
      <c r="G208" s="11"/>
      <c r="H208" s="61">
        <f>(H203/H197)*100</f>
        <v>100</v>
      </c>
      <c r="I208" s="11"/>
      <c r="J208" s="79"/>
      <c r="K208" s="11"/>
      <c r="L208" s="11"/>
      <c r="M208" s="10"/>
    </row>
    <row r="209" spans="2:13" ht="12.75">
      <c r="B209" s="10"/>
      <c r="C209" s="10"/>
      <c r="D209" s="10"/>
      <c r="E209" s="10"/>
      <c r="F209" s="10"/>
      <c r="G209" s="10"/>
      <c r="H209" s="10"/>
      <c r="I209" s="10"/>
      <c r="J209" s="76"/>
      <c r="K209" s="10"/>
      <c r="L209" s="10"/>
      <c r="M209" s="10"/>
    </row>
    <row r="210" spans="2:13" ht="12.75">
      <c r="B210" s="12"/>
      <c r="C210" s="12"/>
      <c r="D210" s="12"/>
      <c r="E210" s="12"/>
      <c r="F210" s="12"/>
      <c r="G210" s="12"/>
      <c r="H210" s="8"/>
      <c r="I210" s="12"/>
      <c r="J210" s="81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8"/>
      <c r="I211" s="12"/>
      <c r="J211" s="81"/>
      <c r="K211" s="12"/>
      <c r="L211" s="12"/>
      <c r="M211" s="12"/>
    </row>
    <row r="212" spans="2:13" ht="12.75">
      <c r="B212" s="11"/>
      <c r="C212" s="11"/>
      <c r="D212" s="11"/>
      <c r="E212" s="11"/>
      <c r="F212" s="11"/>
      <c r="G212" s="11"/>
      <c r="H212" s="10"/>
      <c r="I212" s="11"/>
      <c r="J212" s="79"/>
      <c r="K212" s="11"/>
      <c r="L212" s="11"/>
      <c r="M212" s="10"/>
    </row>
    <row r="213" spans="2:13" ht="12.75">
      <c r="B213" s="10"/>
      <c r="C213" s="10"/>
      <c r="D213" s="10"/>
      <c r="E213" s="10"/>
      <c r="F213" s="10"/>
      <c r="G213" s="10"/>
      <c r="H213" s="10"/>
      <c r="I213" s="10"/>
      <c r="J213" s="76"/>
      <c r="K213" s="10"/>
      <c r="L213" s="10"/>
      <c r="M213" s="10"/>
    </row>
    <row r="214" spans="2:13" ht="12.75">
      <c r="B214" s="12"/>
      <c r="C214" s="12"/>
      <c r="D214" s="12"/>
      <c r="E214" s="12"/>
      <c r="F214" s="12"/>
      <c r="G214" s="12"/>
      <c r="H214" s="8"/>
      <c r="I214" s="12"/>
      <c r="J214" s="81"/>
      <c r="K214" s="12"/>
      <c r="L214" s="12"/>
      <c r="M214" s="12"/>
    </row>
    <row r="215" spans="2:13" ht="12.75">
      <c r="B215" s="10"/>
      <c r="C215" s="10"/>
      <c r="D215" s="10"/>
      <c r="E215" s="10"/>
      <c r="F215" s="10"/>
      <c r="G215" s="10"/>
      <c r="H215" s="10"/>
      <c r="I215" s="10"/>
      <c r="J215" s="76"/>
      <c r="K215" s="10"/>
      <c r="L215" s="10"/>
      <c r="M215" s="10"/>
    </row>
    <row r="216" spans="2:13" ht="12.75">
      <c r="B216" s="11"/>
      <c r="C216" s="11"/>
      <c r="D216" s="11"/>
      <c r="E216" s="11"/>
      <c r="F216" s="11"/>
      <c r="G216" s="11"/>
      <c r="H216" s="10"/>
      <c r="I216" s="11"/>
      <c r="J216" s="79"/>
      <c r="K216" s="11"/>
      <c r="L216" s="11"/>
      <c r="M216" s="10"/>
    </row>
    <row r="217" spans="2:13" ht="12.75">
      <c r="B217" s="12"/>
      <c r="C217" s="12"/>
      <c r="D217" s="12"/>
      <c r="E217" s="12"/>
      <c r="F217" s="12"/>
      <c r="G217" s="12"/>
      <c r="H217" s="8"/>
      <c r="I217" s="12"/>
      <c r="J217" s="81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8"/>
      <c r="I218" s="12"/>
      <c r="J218" s="81"/>
      <c r="K218" s="12"/>
      <c r="L218" s="12"/>
      <c r="M218" s="12"/>
    </row>
    <row r="219" spans="2:13" ht="12.75">
      <c r="B219" s="11"/>
      <c r="C219" s="11"/>
      <c r="D219" s="11"/>
      <c r="E219" s="11"/>
      <c r="F219" s="11"/>
      <c r="G219" s="11"/>
      <c r="H219" s="10"/>
      <c r="I219" s="11"/>
      <c r="J219" s="79"/>
      <c r="K219" s="11"/>
      <c r="L219" s="11"/>
      <c r="M219" s="10"/>
    </row>
    <row r="220" spans="2:13" ht="12.75">
      <c r="B220" s="11"/>
      <c r="C220" s="11"/>
      <c r="D220" s="11"/>
      <c r="E220" s="11"/>
      <c r="F220" s="11"/>
      <c r="G220" s="11"/>
      <c r="H220" s="10"/>
      <c r="I220" s="11"/>
      <c r="J220" s="79"/>
      <c r="K220" s="11"/>
      <c r="L220" s="11"/>
      <c r="M220" s="10"/>
    </row>
    <row r="221" spans="2:13" ht="12.75">
      <c r="B221" s="11"/>
      <c r="C221" s="11"/>
      <c r="D221" s="11"/>
      <c r="E221" s="11"/>
      <c r="F221" s="11"/>
      <c r="G221" s="11"/>
      <c r="H221" s="10"/>
      <c r="I221" s="11"/>
      <c r="J221" s="79"/>
      <c r="K221" s="11"/>
      <c r="L221" s="11"/>
      <c r="M221" s="10"/>
    </row>
    <row r="222" spans="2:13" ht="12.75">
      <c r="B222" s="12"/>
      <c r="C222" s="12"/>
      <c r="D222" s="12"/>
      <c r="E222" s="12"/>
      <c r="F222" s="12"/>
      <c r="G222" s="12"/>
      <c r="H222" s="8"/>
      <c r="I222" s="12"/>
      <c r="J222" s="81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8"/>
      <c r="I223" s="12"/>
      <c r="J223" s="81"/>
      <c r="K223" s="12"/>
      <c r="L223" s="12"/>
      <c r="M223" s="12"/>
    </row>
    <row r="224" spans="2:13" ht="12.75">
      <c r="B224" s="11"/>
      <c r="C224" s="11"/>
      <c r="D224" s="11"/>
      <c r="E224" s="11"/>
      <c r="F224" s="11"/>
      <c r="G224" s="11"/>
      <c r="H224" s="10"/>
      <c r="I224" s="11"/>
      <c r="J224" s="79"/>
      <c r="K224" s="11"/>
      <c r="L224" s="11"/>
      <c r="M224" s="10"/>
    </row>
    <row r="225" spans="2:13" ht="12.75">
      <c r="B225" s="11"/>
      <c r="C225" s="11"/>
      <c r="D225" s="11"/>
      <c r="E225" s="11"/>
      <c r="F225" s="11"/>
      <c r="G225" s="11"/>
      <c r="H225" s="10"/>
      <c r="I225" s="11"/>
      <c r="J225" s="79"/>
      <c r="K225" s="11"/>
      <c r="L225" s="11"/>
      <c r="M225" s="10"/>
    </row>
    <row r="226" spans="2:13" ht="12.75">
      <c r="B226" s="11"/>
      <c r="C226" s="11"/>
      <c r="D226" s="11"/>
      <c r="E226" s="11"/>
      <c r="F226" s="11"/>
      <c r="G226" s="11"/>
      <c r="H226" s="10"/>
      <c r="I226" s="11"/>
      <c r="J226" s="79"/>
      <c r="K226" s="11"/>
      <c r="L226" s="11"/>
      <c r="M226" s="10"/>
    </row>
    <row r="227" spans="2:13" ht="12.75">
      <c r="B227" s="12"/>
      <c r="C227" s="12"/>
      <c r="D227" s="12"/>
      <c r="E227" s="12"/>
      <c r="F227" s="12"/>
      <c r="G227" s="12"/>
      <c r="H227" s="8"/>
      <c r="I227" s="12"/>
      <c r="J227" s="81"/>
      <c r="K227" s="12"/>
      <c r="L227" s="12"/>
      <c r="M227" s="12"/>
    </row>
    <row r="228" spans="2:13" ht="12.75">
      <c r="B228" s="10"/>
      <c r="C228" s="10"/>
      <c r="D228" s="10"/>
      <c r="E228" s="10"/>
      <c r="F228" s="10"/>
      <c r="G228" s="10"/>
      <c r="H228" s="10"/>
      <c r="I228" s="10"/>
      <c r="J228" s="76"/>
      <c r="K228" s="10"/>
      <c r="L228" s="10"/>
      <c r="M228" s="10"/>
    </row>
    <row r="229" spans="2:13" ht="12.75">
      <c r="B229" s="11"/>
      <c r="C229" s="11"/>
      <c r="D229" s="11"/>
      <c r="E229" s="11"/>
      <c r="F229" s="11"/>
      <c r="G229" s="11"/>
      <c r="H229" s="10"/>
      <c r="I229" s="11"/>
      <c r="J229" s="79"/>
      <c r="K229" s="11"/>
      <c r="L229" s="11"/>
      <c r="M229" s="10"/>
    </row>
    <row r="230" spans="2:13" ht="12.75">
      <c r="B230" s="11"/>
      <c r="C230" s="11"/>
      <c r="D230" s="11"/>
      <c r="E230" s="11"/>
      <c r="F230" s="11"/>
      <c r="G230" s="11"/>
      <c r="H230" s="10"/>
      <c r="I230" s="11"/>
      <c r="J230" s="79"/>
      <c r="K230" s="11"/>
      <c r="L230" s="11"/>
      <c r="M230" s="10"/>
    </row>
    <row r="231" spans="2:13" ht="12.75">
      <c r="B231" s="11"/>
      <c r="C231" s="11"/>
      <c r="D231" s="11"/>
      <c r="E231" s="11"/>
      <c r="F231" s="11"/>
      <c r="G231" s="11"/>
      <c r="H231" s="10"/>
      <c r="I231" s="11"/>
      <c r="J231" s="79"/>
      <c r="K231" s="11"/>
      <c r="L231" s="11"/>
      <c r="M231" s="10"/>
    </row>
    <row r="232" spans="2:13" ht="12.75">
      <c r="B232" s="11"/>
      <c r="C232" s="11"/>
      <c r="D232" s="11"/>
      <c r="E232" s="11"/>
      <c r="F232" s="11"/>
      <c r="G232" s="11"/>
      <c r="H232" s="10"/>
      <c r="I232" s="11"/>
      <c r="J232" s="79"/>
      <c r="K232" s="11"/>
      <c r="L232" s="11"/>
      <c r="M232" s="10"/>
    </row>
    <row r="233" spans="2:13" ht="12.75">
      <c r="B233" s="11"/>
      <c r="C233" s="11"/>
      <c r="D233" s="11"/>
      <c r="E233" s="11"/>
      <c r="F233" s="11"/>
      <c r="G233" s="11"/>
      <c r="H233" s="10"/>
      <c r="I233" s="11"/>
      <c r="J233" s="79"/>
      <c r="K233" s="11"/>
      <c r="L233" s="11"/>
      <c r="M233" s="10"/>
    </row>
    <row r="234" spans="2:13" ht="12.75">
      <c r="B234" s="11"/>
      <c r="C234" s="11"/>
      <c r="D234" s="11"/>
      <c r="E234" s="11"/>
      <c r="F234" s="11"/>
      <c r="G234" s="11"/>
      <c r="H234" s="10"/>
      <c r="I234" s="11"/>
      <c r="J234" s="79"/>
      <c r="K234" s="11"/>
      <c r="L234" s="11"/>
      <c r="M234" s="10"/>
    </row>
    <row r="235" spans="2:13" ht="12.75">
      <c r="B235" s="11"/>
      <c r="C235" s="11"/>
      <c r="D235" s="11"/>
      <c r="E235" s="11"/>
      <c r="F235" s="11"/>
      <c r="G235" s="11"/>
      <c r="H235" s="10"/>
      <c r="I235" s="11"/>
      <c r="J235" s="79"/>
      <c r="K235" s="11"/>
      <c r="L235" s="11"/>
      <c r="M235" s="10"/>
    </row>
    <row r="236" spans="2:13" ht="12.75">
      <c r="B236" s="11"/>
      <c r="C236" s="11"/>
      <c r="D236" s="11"/>
      <c r="E236" s="11"/>
      <c r="F236" s="11"/>
      <c r="G236" s="11"/>
      <c r="H236" s="10"/>
      <c r="I236" s="11"/>
      <c r="J236" s="79"/>
      <c r="K236" s="11"/>
      <c r="L236" s="11"/>
      <c r="M236" s="10"/>
    </row>
    <row r="237" spans="2:13" ht="12.75">
      <c r="B237" s="11"/>
      <c r="C237" s="11"/>
      <c r="D237" s="11"/>
      <c r="E237" s="11"/>
      <c r="F237" s="11"/>
      <c r="G237" s="11"/>
      <c r="H237" s="10"/>
      <c r="I237" s="11"/>
      <c r="J237" s="79"/>
      <c r="K237" s="11"/>
      <c r="L237" s="11"/>
      <c r="M237" s="10"/>
    </row>
    <row r="238" spans="2:13" ht="12.75">
      <c r="B238" s="11"/>
      <c r="C238" s="11"/>
      <c r="D238" s="11"/>
      <c r="E238" s="11"/>
      <c r="F238" s="11"/>
      <c r="G238" s="11"/>
      <c r="H238" s="10"/>
      <c r="I238" s="11"/>
      <c r="J238" s="79"/>
      <c r="K238" s="11"/>
      <c r="L238" s="11"/>
      <c r="M238" s="10"/>
    </row>
    <row r="239" spans="2:13" ht="12.75">
      <c r="B239" s="11"/>
      <c r="C239" s="11"/>
      <c r="D239" s="11"/>
      <c r="E239" s="11"/>
      <c r="F239" s="11"/>
      <c r="G239" s="11"/>
      <c r="H239" s="10"/>
      <c r="I239" s="11"/>
      <c r="J239" s="79"/>
      <c r="K239" s="11"/>
      <c r="L239" s="11"/>
      <c r="M239" s="10"/>
    </row>
    <row r="240" spans="2:13" ht="12.75">
      <c r="B240" s="11"/>
      <c r="C240" s="11"/>
      <c r="D240" s="11"/>
      <c r="E240" s="11"/>
      <c r="F240" s="11"/>
      <c r="G240" s="11"/>
      <c r="H240" s="10"/>
      <c r="I240" s="11"/>
      <c r="J240" s="79"/>
      <c r="K240" s="11"/>
      <c r="L240" s="11"/>
      <c r="M240" s="10"/>
    </row>
    <row r="241" spans="2:13" ht="12.75">
      <c r="B241" s="11"/>
      <c r="C241" s="11"/>
      <c r="D241" s="11"/>
      <c r="E241" s="11"/>
      <c r="F241" s="11"/>
      <c r="G241" s="11"/>
      <c r="H241" s="10"/>
      <c r="I241" s="11"/>
      <c r="J241" s="79"/>
      <c r="K241" s="11"/>
      <c r="L241" s="11"/>
      <c r="M241" s="10"/>
    </row>
    <row r="242" spans="2:13" ht="12.75">
      <c r="B242" s="11"/>
      <c r="C242" s="11"/>
      <c r="D242" s="11"/>
      <c r="E242" s="11"/>
      <c r="F242" s="11"/>
      <c r="G242" s="11"/>
      <c r="H242" s="10"/>
      <c r="I242" s="11"/>
      <c r="J242" s="79"/>
      <c r="K242" s="11"/>
      <c r="L242" s="11"/>
      <c r="M242" s="10"/>
    </row>
    <row r="243" spans="2:13" ht="12.75">
      <c r="B243" s="11"/>
      <c r="C243" s="11"/>
      <c r="D243" s="11"/>
      <c r="E243" s="11"/>
      <c r="F243" s="11"/>
      <c r="G243" s="11"/>
      <c r="H243" s="10"/>
      <c r="I243" s="11"/>
      <c r="J243" s="79"/>
      <c r="K243" s="11"/>
      <c r="L243" s="11"/>
      <c r="M243" s="10"/>
    </row>
    <row r="244" spans="2:13" ht="12.75">
      <c r="B244" s="11"/>
      <c r="C244" s="11"/>
      <c r="D244" s="11"/>
      <c r="E244" s="11"/>
      <c r="F244" s="11"/>
      <c r="G244" s="11"/>
      <c r="H244" s="10"/>
      <c r="I244" s="11"/>
      <c r="J244" s="79"/>
      <c r="K244" s="11"/>
      <c r="L244" s="11"/>
      <c r="M244" s="10"/>
    </row>
    <row r="245" spans="2:13" ht="12.75">
      <c r="B245" s="11"/>
      <c r="C245" s="11"/>
      <c r="D245" s="11"/>
      <c r="E245" s="11"/>
      <c r="F245" s="11"/>
      <c r="G245" s="11"/>
      <c r="H245" s="10"/>
      <c r="I245" s="11"/>
      <c r="J245" s="79"/>
      <c r="K245" s="11"/>
      <c r="L245" s="11"/>
      <c r="M245" s="10"/>
    </row>
    <row r="246" spans="2:13" ht="12.75">
      <c r="B246" s="11"/>
      <c r="C246" s="11"/>
      <c r="D246" s="11"/>
      <c r="E246" s="11"/>
      <c r="F246" s="11"/>
      <c r="G246" s="11"/>
      <c r="H246" s="10"/>
      <c r="I246" s="11"/>
      <c r="J246" s="79"/>
      <c r="K246" s="11"/>
      <c r="L246" s="11"/>
      <c r="M246" s="10"/>
    </row>
    <row r="247" spans="2:13" ht="12.75">
      <c r="B247" s="11"/>
      <c r="C247" s="11"/>
      <c r="D247" s="11"/>
      <c r="E247" s="11"/>
      <c r="F247" s="11"/>
      <c r="G247" s="11"/>
      <c r="H247" s="10"/>
      <c r="I247" s="11"/>
      <c r="J247" s="79"/>
      <c r="K247" s="11"/>
      <c r="L247" s="11"/>
      <c r="M247" s="10"/>
    </row>
    <row r="248" spans="2:13" ht="12.75">
      <c r="B248" s="11"/>
      <c r="C248" s="11"/>
      <c r="D248" s="11"/>
      <c r="E248" s="11"/>
      <c r="F248" s="11"/>
      <c r="G248" s="11"/>
      <c r="H248" s="10"/>
      <c r="I248" s="11"/>
      <c r="J248" s="79"/>
      <c r="K248" s="11"/>
      <c r="L248" s="11"/>
      <c r="M248" s="10"/>
    </row>
    <row r="249" spans="2:13" ht="12.75">
      <c r="B249" s="11"/>
      <c r="C249" s="11"/>
      <c r="D249" s="11"/>
      <c r="E249" s="11"/>
      <c r="F249" s="11"/>
      <c r="G249" s="11"/>
      <c r="H249" s="10"/>
      <c r="I249" s="11"/>
      <c r="J249" s="79"/>
      <c r="K249" s="11"/>
      <c r="L249" s="11"/>
      <c r="M249" s="10"/>
    </row>
    <row r="250" spans="2:13" ht="12.75">
      <c r="B250" s="11"/>
      <c r="C250" s="11"/>
      <c r="D250" s="11"/>
      <c r="E250" s="11"/>
      <c r="F250" s="11"/>
      <c r="G250" s="11"/>
      <c r="H250" s="10"/>
      <c r="I250" s="11"/>
      <c r="J250" s="79"/>
      <c r="K250" s="11"/>
      <c r="L250" s="11"/>
      <c r="M250" s="10"/>
    </row>
    <row r="251" spans="2:13" ht="12.75">
      <c r="B251" s="11"/>
      <c r="C251" s="11"/>
      <c r="D251" s="11"/>
      <c r="E251" s="11"/>
      <c r="F251" s="11"/>
      <c r="G251" s="11"/>
      <c r="H251" s="10"/>
      <c r="I251" s="11"/>
      <c r="J251" s="79"/>
      <c r="K251" s="11"/>
      <c r="L251" s="11"/>
      <c r="M251" s="10"/>
    </row>
    <row r="252" spans="2:13" ht="12.75">
      <c r="B252" s="11"/>
      <c r="C252" s="11"/>
      <c r="D252" s="11"/>
      <c r="E252" s="11"/>
      <c r="F252" s="11"/>
      <c r="G252" s="11"/>
      <c r="H252" s="10"/>
      <c r="I252" s="11"/>
      <c r="J252" s="79"/>
      <c r="K252" s="11"/>
      <c r="L252" s="11"/>
      <c r="M252" s="10"/>
    </row>
    <row r="253" spans="2:13" ht="12.75">
      <c r="B253" s="11"/>
      <c r="C253" s="11"/>
      <c r="D253" s="11"/>
      <c r="E253" s="11"/>
      <c r="F253" s="11"/>
      <c r="G253" s="11"/>
      <c r="H253" s="10"/>
      <c r="I253" s="11"/>
      <c r="J253" s="79"/>
      <c r="K253" s="11"/>
      <c r="L253" s="11"/>
      <c r="M253" s="10"/>
    </row>
    <row r="254" spans="2:13" ht="12.75">
      <c r="B254" s="11"/>
      <c r="C254" s="11"/>
      <c r="D254" s="11"/>
      <c r="E254" s="11"/>
      <c r="F254" s="11"/>
      <c r="G254" s="11"/>
      <c r="H254" s="10"/>
      <c r="I254" s="11"/>
      <c r="J254" s="79"/>
      <c r="K254" s="11"/>
      <c r="L254" s="11"/>
      <c r="M254" s="10"/>
    </row>
    <row r="255" spans="2:13" ht="12.75">
      <c r="B255" s="11"/>
      <c r="C255" s="11"/>
      <c r="D255" s="11"/>
      <c r="E255" s="11"/>
      <c r="F255" s="11"/>
      <c r="G255" s="11"/>
      <c r="H255" s="10"/>
      <c r="I255" s="11"/>
      <c r="J255" s="79"/>
      <c r="K255" s="11"/>
      <c r="L255" s="11"/>
      <c r="M255" s="10"/>
    </row>
    <row r="256" spans="2:13" ht="12.75">
      <c r="B256" s="11"/>
      <c r="C256" s="11"/>
      <c r="D256" s="11"/>
      <c r="E256" s="11"/>
      <c r="F256" s="11"/>
      <c r="G256" s="11"/>
      <c r="H256" s="10"/>
      <c r="I256" s="11"/>
      <c r="J256" s="79"/>
      <c r="K256" s="11"/>
      <c r="L256" s="11"/>
      <c r="M256" s="10"/>
    </row>
    <row r="257" spans="2:13" ht="12.75">
      <c r="B257" s="11"/>
      <c r="C257" s="11"/>
      <c r="D257" s="11"/>
      <c r="E257" s="11"/>
      <c r="F257" s="11"/>
      <c r="G257" s="11"/>
      <c r="H257" s="10"/>
      <c r="I257" s="11"/>
      <c r="J257" s="79"/>
      <c r="K257" s="11"/>
      <c r="L257" s="11"/>
      <c r="M257" s="10"/>
    </row>
    <row r="258" spans="2:13" ht="12.75">
      <c r="B258" s="11"/>
      <c r="C258" s="11"/>
      <c r="D258" s="11"/>
      <c r="E258" s="11"/>
      <c r="F258" s="11"/>
      <c r="G258" s="11"/>
      <c r="H258" s="10"/>
      <c r="I258" s="11"/>
      <c r="J258" s="79"/>
      <c r="K258" s="11"/>
      <c r="L258" s="11"/>
      <c r="M258" s="10"/>
    </row>
    <row r="259" spans="2:13" ht="12.75">
      <c r="B259" s="11"/>
      <c r="C259" s="11"/>
      <c r="D259" s="11"/>
      <c r="E259" s="11"/>
      <c r="F259" s="11"/>
      <c r="G259" s="11"/>
      <c r="H259" s="10"/>
      <c r="I259" s="11"/>
      <c r="J259" s="79"/>
      <c r="K259" s="11"/>
      <c r="L259" s="11"/>
      <c r="M259" s="10"/>
    </row>
    <row r="260" spans="2:13" ht="12.75">
      <c r="B260" s="11"/>
      <c r="C260" s="11"/>
      <c r="D260" s="11"/>
      <c r="E260" s="11"/>
      <c r="F260" s="11"/>
      <c r="G260" s="11"/>
      <c r="H260" s="10"/>
      <c r="I260" s="11"/>
      <c r="J260" s="79"/>
      <c r="K260" s="11"/>
      <c r="L260" s="11"/>
      <c r="M260" s="10"/>
    </row>
    <row r="261" spans="2:13" ht="12.75">
      <c r="B261" s="11"/>
      <c r="C261" s="11"/>
      <c r="D261" s="11"/>
      <c r="E261" s="11"/>
      <c r="F261" s="11"/>
      <c r="G261" s="11"/>
      <c r="H261" s="10"/>
      <c r="I261" s="11"/>
      <c r="J261" s="79"/>
      <c r="K261" s="11"/>
      <c r="L261" s="11"/>
      <c r="M261" s="10"/>
    </row>
    <row r="262" spans="2:13" ht="12.75">
      <c r="B262" s="11"/>
      <c r="C262" s="11"/>
      <c r="D262" s="11"/>
      <c r="E262" s="11"/>
      <c r="F262" s="11"/>
      <c r="G262" s="11"/>
      <c r="H262" s="10"/>
      <c r="I262" s="11"/>
      <c r="J262" s="79"/>
      <c r="K262" s="11"/>
      <c r="L262" s="11"/>
      <c r="M262" s="10"/>
    </row>
    <row r="263" spans="2:13" ht="12.75">
      <c r="B263" s="11"/>
      <c r="C263" s="11"/>
      <c r="D263" s="11"/>
      <c r="E263" s="11"/>
      <c r="F263" s="11"/>
      <c r="G263" s="11"/>
      <c r="H263" s="10"/>
      <c r="I263" s="11"/>
      <c r="J263" s="79"/>
      <c r="K263" s="11"/>
      <c r="L263" s="11"/>
      <c r="M263" s="10"/>
    </row>
    <row r="264" spans="2:13" ht="12.75">
      <c r="B264" s="11"/>
      <c r="C264" s="11"/>
      <c r="D264" s="11"/>
      <c r="E264" s="11"/>
      <c r="F264" s="11"/>
      <c r="G264" s="11"/>
      <c r="H264" s="10"/>
      <c r="I264" s="11"/>
      <c r="J264" s="79"/>
      <c r="K264" s="11"/>
      <c r="L264" s="11"/>
      <c r="M264" s="10"/>
    </row>
    <row r="265" spans="2:13" ht="12.75">
      <c r="B265" s="11"/>
      <c r="C265" s="11"/>
      <c r="D265" s="11"/>
      <c r="E265" s="11"/>
      <c r="F265" s="11"/>
      <c r="G265" s="11"/>
      <c r="H265" s="10"/>
      <c r="I265" s="11"/>
      <c r="J265" s="79"/>
      <c r="K265" s="11"/>
      <c r="L265" s="11"/>
      <c r="M265" s="10"/>
    </row>
    <row r="266" spans="2:13" ht="12.75">
      <c r="B266" s="11"/>
      <c r="C266" s="11"/>
      <c r="D266" s="11"/>
      <c r="E266" s="11"/>
      <c r="F266" s="11"/>
      <c r="G266" s="11"/>
      <c r="H266" s="10"/>
      <c r="I266" s="11"/>
      <c r="J266" s="79"/>
      <c r="K266" s="11"/>
      <c r="L266" s="11"/>
      <c r="M266" s="10"/>
    </row>
    <row r="267" spans="2:13" ht="12.75">
      <c r="B267" s="11"/>
      <c r="C267" s="11"/>
      <c r="D267" s="11"/>
      <c r="E267" s="11"/>
      <c r="F267" s="11"/>
      <c r="G267" s="11"/>
      <c r="H267" s="10"/>
      <c r="I267" s="11"/>
      <c r="J267" s="79"/>
      <c r="K267" s="11"/>
      <c r="L267" s="11"/>
      <c r="M267" s="10"/>
    </row>
    <row r="268" spans="2:13" ht="12.75">
      <c r="B268" s="11"/>
      <c r="C268" s="11"/>
      <c r="D268" s="11"/>
      <c r="E268" s="11"/>
      <c r="F268" s="11"/>
      <c r="G268" s="11"/>
      <c r="H268" s="10"/>
      <c r="I268" s="11"/>
      <c r="J268" s="79"/>
      <c r="K268" s="11"/>
      <c r="L268" s="11"/>
      <c r="M268" s="10"/>
    </row>
    <row r="269" spans="2:13" ht="12.75">
      <c r="B269" s="11"/>
      <c r="C269" s="11"/>
      <c r="D269" s="11"/>
      <c r="E269" s="11"/>
      <c r="F269" s="11"/>
      <c r="G269" s="11"/>
      <c r="H269" s="10"/>
      <c r="I269" s="11"/>
      <c r="J269" s="79"/>
      <c r="K269" s="11"/>
      <c r="L269" s="11"/>
      <c r="M269" s="10"/>
    </row>
    <row r="270" spans="2:13" ht="12.75">
      <c r="B270" s="11"/>
      <c r="C270" s="11"/>
      <c r="D270" s="11"/>
      <c r="E270" s="11"/>
      <c r="F270" s="11"/>
      <c r="G270" s="11"/>
      <c r="H270" s="10"/>
      <c r="I270" s="11"/>
      <c r="J270" s="79"/>
      <c r="K270" s="11"/>
      <c r="L270" s="11"/>
      <c r="M270" s="10"/>
    </row>
    <row r="271" spans="2:13" ht="12.75">
      <c r="B271" s="11"/>
      <c r="C271" s="11"/>
      <c r="D271" s="11"/>
      <c r="E271" s="11"/>
      <c r="F271" s="11"/>
      <c r="G271" s="11"/>
      <c r="H271" s="10"/>
      <c r="I271" s="11"/>
      <c r="J271" s="79"/>
      <c r="K271" s="11"/>
      <c r="L271" s="11"/>
      <c r="M271" s="10"/>
    </row>
    <row r="272" spans="2:13" ht="12.75">
      <c r="B272" s="11"/>
      <c r="C272" s="11"/>
      <c r="D272" s="11"/>
      <c r="E272" s="11"/>
      <c r="F272" s="11"/>
      <c r="G272" s="11"/>
      <c r="H272" s="10"/>
      <c r="I272" s="11"/>
      <c r="J272" s="79"/>
      <c r="K272" s="11"/>
      <c r="L272" s="11"/>
      <c r="M272" s="10"/>
    </row>
    <row r="273" spans="2:13" ht="12.75">
      <c r="B273" s="11"/>
      <c r="C273" s="11"/>
      <c r="D273" s="11"/>
      <c r="E273" s="11"/>
      <c r="F273" s="11"/>
      <c r="G273" s="11"/>
      <c r="H273" s="10"/>
      <c r="I273" s="11"/>
      <c r="J273" s="79"/>
      <c r="K273" s="11"/>
      <c r="L273" s="11"/>
      <c r="M273" s="10"/>
    </row>
    <row r="274" spans="2:13" ht="12.75">
      <c r="B274" s="11"/>
      <c r="C274" s="11"/>
      <c r="D274" s="11"/>
      <c r="E274" s="11"/>
      <c r="F274" s="11"/>
      <c r="G274" s="11"/>
      <c r="H274" s="10"/>
      <c r="I274" s="11"/>
      <c r="J274" s="79"/>
      <c r="K274" s="11"/>
      <c r="L274" s="11"/>
      <c r="M274" s="10"/>
    </row>
    <row r="275" spans="2:13" ht="12.75">
      <c r="B275" s="11"/>
      <c r="C275" s="11"/>
      <c r="D275" s="11"/>
      <c r="E275" s="11"/>
      <c r="F275" s="11"/>
      <c r="G275" s="11"/>
      <c r="H275" s="10"/>
      <c r="I275" s="11"/>
      <c r="J275" s="79"/>
      <c r="K275" s="11"/>
      <c r="L275" s="11"/>
      <c r="M275" s="10"/>
    </row>
    <row r="276" spans="2:13" ht="12.75">
      <c r="B276" s="11"/>
      <c r="C276" s="11"/>
      <c r="D276" s="11"/>
      <c r="E276" s="11"/>
      <c r="F276" s="11"/>
      <c r="G276" s="11"/>
      <c r="H276" s="10"/>
      <c r="I276" s="11"/>
      <c r="J276" s="79"/>
      <c r="K276" s="11"/>
      <c r="L276" s="11"/>
      <c r="M276" s="10"/>
    </row>
    <row r="277" spans="2:13" ht="12.75">
      <c r="B277" s="11"/>
      <c r="C277" s="11"/>
      <c r="D277" s="11"/>
      <c r="E277" s="11"/>
      <c r="F277" s="11"/>
      <c r="G277" s="11"/>
      <c r="H277" s="10"/>
      <c r="I277" s="11"/>
      <c r="J277" s="79"/>
      <c r="K277" s="11"/>
      <c r="L277" s="11"/>
      <c r="M277" s="10"/>
    </row>
    <row r="278" spans="2:13" ht="12.75">
      <c r="B278" s="11"/>
      <c r="C278" s="11"/>
      <c r="D278" s="11"/>
      <c r="E278" s="11"/>
      <c r="F278" s="11"/>
      <c r="G278" s="11"/>
      <c r="H278" s="10"/>
      <c r="I278" s="11"/>
      <c r="J278" s="79"/>
      <c r="K278" s="11"/>
      <c r="L278" s="11"/>
      <c r="M278" s="10"/>
    </row>
    <row r="279" spans="2:13" ht="12.75">
      <c r="B279" s="11"/>
      <c r="C279" s="11"/>
      <c r="D279" s="11"/>
      <c r="E279" s="11"/>
      <c r="F279" s="11"/>
      <c r="G279" s="11"/>
      <c r="H279" s="10"/>
      <c r="I279" s="11"/>
      <c r="J279" s="79"/>
      <c r="K279" s="11"/>
      <c r="L279" s="11"/>
      <c r="M279" s="10"/>
    </row>
    <row r="280" spans="2:13" ht="12.75">
      <c r="B280" s="11"/>
      <c r="C280" s="11"/>
      <c r="D280" s="11"/>
      <c r="E280" s="11"/>
      <c r="F280" s="11"/>
      <c r="G280" s="11"/>
      <c r="H280" s="10"/>
      <c r="I280" s="11"/>
      <c r="J280" s="79"/>
      <c r="K280" s="11"/>
      <c r="L280" s="11"/>
      <c r="M280" s="10"/>
    </row>
    <row r="281" spans="2:13" ht="12.75">
      <c r="B281" s="11"/>
      <c r="C281" s="11"/>
      <c r="D281" s="11"/>
      <c r="E281" s="11"/>
      <c r="F281" s="11"/>
      <c r="G281" s="11"/>
      <c r="H281" s="10"/>
      <c r="I281" s="11"/>
      <c r="J281" s="79"/>
      <c r="K281" s="11"/>
      <c r="L281" s="11"/>
      <c r="M281" s="10"/>
    </row>
    <row r="282" spans="2:13" ht="12.75">
      <c r="B282" s="11"/>
      <c r="C282" s="11"/>
      <c r="D282" s="11"/>
      <c r="E282" s="11"/>
      <c r="F282" s="11"/>
      <c r="G282" s="11"/>
      <c r="H282" s="10"/>
      <c r="I282" s="11"/>
      <c r="J282" s="79"/>
      <c r="K282" s="11"/>
      <c r="L282" s="11"/>
      <c r="M282" s="10"/>
    </row>
    <row r="283" spans="2:13" ht="12.75">
      <c r="B283" s="11"/>
      <c r="C283" s="11"/>
      <c r="D283" s="11"/>
      <c r="E283" s="11"/>
      <c r="F283" s="11"/>
      <c r="G283" s="11"/>
      <c r="H283" s="10"/>
      <c r="I283" s="11"/>
      <c r="J283" s="79"/>
      <c r="K283" s="11"/>
      <c r="L283" s="11"/>
      <c r="M283" s="10"/>
    </row>
    <row r="284" spans="2:13" ht="12.75">
      <c r="B284" s="11"/>
      <c r="C284" s="11"/>
      <c r="D284" s="11"/>
      <c r="E284" s="11"/>
      <c r="F284" s="11"/>
      <c r="G284" s="11"/>
      <c r="H284" s="10"/>
      <c r="I284" s="11"/>
      <c r="J284" s="79"/>
      <c r="K284" s="11"/>
      <c r="L284" s="11"/>
      <c r="M284" s="10"/>
    </row>
    <row r="285" spans="2:13" ht="12.75">
      <c r="B285" s="11"/>
      <c r="C285" s="11"/>
      <c r="D285" s="11"/>
      <c r="E285" s="11"/>
      <c r="F285" s="11"/>
      <c r="G285" s="11"/>
      <c r="H285" s="10"/>
      <c r="I285" s="11"/>
      <c r="J285" s="79"/>
      <c r="K285" s="11"/>
      <c r="L285" s="11"/>
      <c r="M285" s="10"/>
    </row>
    <row r="286" spans="2:13" ht="12.75">
      <c r="B286" s="11"/>
      <c r="C286" s="11"/>
      <c r="D286" s="11"/>
      <c r="E286" s="11"/>
      <c r="F286" s="11"/>
      <c r="G286" s="11"/>
      <c r="H286" s="10"/>
      <c r="I286" s="11"/>
      <c r="J286" s="79"/>
      <c r="K286" s="11"/>
      <c r="L286" s="11"/>
      <c r="M286" s="10"/>
    </row>
    <row r="287" spans="2:13" ht="12.75">
      <c r="B287" s="11"/>
      <c r="C287" s="11"/>
      <c r="D287" s="11"/>
      <c r="E287" s="11"/>
      <c r="F287" s="11"/>
      <c r="G287" s="11"/>
      <c r="H287" s="10"/>
      <c r="I287" s="11"/>
      <c r="J287" s="79"/>
      <c r="K287" s="11"/>
      <c r="L287" s="11"/>
      <c r="M287" s="10"/>
    </row>
    <row r="288" spans="2:13" ht="12.75">
      <c r="B288" s="11"/>
      <c r="C288" s="11"/>
      <c r="D288" s="11"/>
      <c r="E288" s="11"/>
      <c r="F288" s="11"/>
      <c r="G288" s="11"/>
      <c r="H288" s="10"/>
      <c r="I288" s="11"/>
      <c r="J288" s="79"/>
      <c r="K288" s="11"/>
      <c r="L288" s="11"/>
      <c r="M288" s="10"/>
    </row>
    <row r="289" spans="2:13" ht="12.75">
      <c r="B289" s="11"/>
      <c r="C289" s="11"/>
      <c r="D289" s="11"/>
      <c r="E289" s="11"/>
      <c r="F289" s="11"/>
      <c r="G289" s="11"/>
      <c r="H289" s="10"/>
      <c r="I289" s="11"/>
      <c r="J289" s="79"/>
      <c r="K289" s="11"/>
      <c r="L289" s="11"/>
      <c r="M289" s="10"/>
    </row>
    <row r="290" spans="2:13" ht="12.75">
      <c r="B290" s="11"/>
      <c r="C290" s="11"/>
      <c r="D290" s="11"/>
      <c r="E290" s="11"/>
      <c r="F290" s="11"/>
      <c r="G290" s="11"/>
      <c r="H290" s="10"/>
      <c r="I290" s="11"/>
      <c r="J290" s="79"/>
      <c r="K290" s="11"/>
      <c r="L290" s="11"/>
      <c r="M290" s="10"/>
    </row>
    <row r="291" spans="2:13" ht="12.75">
      <c r="B291" s="11"/>
      <c r="C291" s="11"/>
      <c r="D291" s="11"/>
      <c r="E291" s="11"/>
      <c r="F291" s="11"/>
      <c r="G291" s="11"/>
      <c r="H291" s="10"/>
      <c r="I291" s="11"/>
      <c r="J291" s="79"/>
      <c r="K291" s="11"/>
      <c r="L291" s="11"/>
      <c r="M291" s="10"/>
    </row>
    <row r="292" spans="2:13" ht="12.75">
      <c r="B292" s="11"/>
      <c r="C292" s="11"/>
      <c r="D292" s="11"/>
      <c r="E292" s="11"/>
      <c r="F292" s="11"/>
      <c r="G292" s="11"/>
      <c r="H292" s="10"/>
      <c r="I292" s="11"/>
      <c r="J292" s="79"/>
      <c r="K292" s="11"/>
      <c r="L292" s="11"/>
      <c r="M292" s="10"/>
    </row>
    <row r="293" spans="2:13" ht="12.75">
      <c r="B293" s="11"/>
      <c r="C293" s="11"/>
      <c r="D293" s="11"/>
      <c r="E293" s="11"/>
      <c r="F293" s="11"/>
      <c r="G293" s="11"/>
      <c r="H293" s="10"/>
      <c r="I293" s="11"/>
      <c r="J293" s="79"/>
      <c r="K293" s="11"/>
      <c r="L293" s="11"/>
      <c r="M293" s="10"/>
    </row>
    <row r="294" spans="2:13" ht="12.75">
      <c r="B294" s="11"/>
      <c r="C294" s="11"/>
      <c r="D294" s="11"/>
      <c r="E294" s="11"/>
      <c r="F294" s="11"/>
      <c r="G294" s="11"/>
      <c r="H294" s="10"/>
      <c r="I294" s="11"/>
      <c r="J294" s="79"/>
      <c r="K294" s="11"/>
      <c r="L294" s="11"/>
      <c r="M294" s="10"/>
    </row>
    <row r="295" spans="2:13" ht="12.75">
      <c r="B295" s="11"/>
      <c r="C295" s="11"/>
      <c r="D295" s="11"/>
      <c r="E295" s="11"/>
      <c r="F295" s="11"/>
      <c r="G295" s="11"/>
      <c r="H295" s="10"/>
      <c r="I295" s="11"/>
      <c r="J295" s="79"/>
      <c r="K295" s="11"/>
      <c r="L295" s="11"/>
      <c r="M295" s="10"/>
    </row>
    <row r="296" spans="2:13" ht="12.75">
      <c r="B296" s="11"/>
      <c r="C296" s="11"/>
      <c r="D296" s="11"/>
      <c r="E296" s="11"/>
      <c r="F296" s="11"/>
      <c r="G296" s="11"/>
      <c r="H296" s="10"/>
      <c r="I296" s="11"/>
      <c r="J296" s="79"/>
      <c r="K296" s="11"/>
      <c r="L296" s="11"/>
      <c r="M296" s="10"/>
    </row>
    <row r="297" spans="2:13" ht="12.75">
      <c r="B297" s="11"/>
      <c r="C297" s="11"/>
      <c r="D297" s="11"/>
      <c r="E297" s="11"/>
      <c r="F297" s="11"/>
      <c r="G297" s="11"/>
      <c r="H297" s="10"/>
      <c r="I297" s="11"/>
      <c r="J297" s="79"/>
      <c r="K297" s="11"/>
      <c r="L297" s="11"/>
      <c r="M297" s="10"/>
    </row>
    <row r="298" spans="2:13" ht="12.75">
      <c r="B298" s="11"/>
      <c r="C298" s="11"/>
      <c r="D298" s="11"/>
      <c r="E298" s="11"/>
      <c r="F298" s="11"/>
      <c r="G298" s="11"/>
      <c r="H298" s="10"/>
      <c r="I298" s="11"/>
      <c r="J298" s="79"/>
      <c r="K298" s="11"/>
      <c r="L298" s="11"/>
      <c r="M298" s="10"/>
    </row>
    <row r="299" spans="2:13" ht="12.75">
      <c r="B299" s="11"/>
      <c r="C299" s="11"/>
      <c r="D299" s="11"/>
      <c r="E299" s="11"/>
      <c r="F299" s="11"/>
      <c r="G299" s="11"/>
      <c r="H299" s="10"/>
      <c r="I299" s="11"/>
      <c r="J299" s="79"/>
      <c r="K299" s="11"/>
      <c r="L299" s="11"/>
      <c r="M299" s="10"/>
    </row>
    <row r="300" spans="2:13" ht="12.75">
      <c r="B300" s="11"/>
      <c r="C300" s="11"/>
      <c r="D300" s="11"/>
      <c r="E300" s="11"/>
      <c r="F300" s="11"/>
      <c r="G300" s="11"/>
      <c r="H300" s="10"/>
      <c r="I300" s="11"/>
      <c r="J300" s="79"/>
      <c r="K300" s="11"/>
      <c r="L300" s="11"/>
      <c r="M300" s="10"/>
    </row>
    <row r="301" spans="2:13" ht="12.75">
      <c r="B301" s="11"/>
      <c r="C301" s="11"/>
      <c r="D301" s="11"/>
      <c r="E301" s="11"/>
      <c r="F301" s="11"/>
      <c r="G301" s="11"/>
      <c r="H301" s="10"/>
      <c r="I301" s="11"/>
      <c r="J301" s="79"/>
      <c r="K301" s="11"/>
      <c r="L301" s="11"/>
      <c r="M301" s="10"/>
    </row>
    <row r="302" spans="2:13" ht="12.75">
      <c r="B302" s="11"/>
      <c r="C302" s="11"/>
      <c r="D302" s="11"/>
      <c r="E302" s="11"/>
      <c r="F302" s="11"/>
      <c r="G302" s="11"/>
      <c r="H302" s="10"/>
      <c r="I302" s="11"/>
      <c r="J302" s="79"/>
      <c r="K302" s="11"/>
      <c r="L302" s="11"/>
      <c r="M302" s="10"/>
    </row>
  </sheetData>
  <sheetProtection/>
  <printOptions gridLines="1"/>
  <pageMargins left="0.75" right="0.75" top="0.6" bottom="0.59" header="0.5" footer="0.5"/>
  <pageSetup horizontalDpi="300" verticalDpi="300" orientation="portrait" paperSize="9" scale="66" r:id="rId3"/>
  <headerFooter alignWithMargins="0">
    <oddFooter>&amp;R&amp;D  kl. 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2"/>
  <sheetViews>
    <sheetView zoomScalePageLayoutView="0" workbookViewId="0" topLeftCell="A1">
      <selection activeCell="B3" sqref="B3"/>
    </sheetView>
  </sheetViews>
  <sheetFormatPr defaultColWidth="9.33203125" defaultRowHeight="12.75" outlineLevelRow="1"/>
  <cols>
    <col min="1" max="1" width="49.33203125" style="15" bestFit="1" customWidth="1"/>
    <col min="2" max="6" width="8.33203125" style="15" customWidth="1"/>
    <col min="7" max="7" width="8.83203125" style="19" customWidth="1"/>
    <col min="8" max="8" width="12.5" style="15" bestFit="1" customWidth="1"/>
    <col min="9" max="9" width="8" style="82" customWidth="1"/>
    <col min="10" max="11" width="6.33203125" style="15" customWidth="1"/>
    <col min="12" max="12" width="7.33203125" style="19" customWidth="1"/>
    <col min="13" max="15" width="9.33203125" style="15" customWidth="1"/>
    <col min="16" max="16" width="6.33203125" style="15" customWidth="1"/>
    <col min="17" max="16384" width="9.33203125" style="15" customWidth="1"/>
  </cols>
  <sheetData>
    <row r="1" spans="1:12" ht="69" customHeight="1">
      <c r="A1" s="27" t="s">
        <v>55</v>
      </c>
      <c r="B1" s="37" t="s">
        <v>56</v>
      </c>
      <c r="C1" s="37" t="s">
        <v>57</v>
      </c>
      <c r="D1" s="37" t="s">
        <v>184</v>
      </c>
      <c r="E1" s="37" t="s">
        <v>58</v>
      </c>
      <c r="F1" s="37" t="s">
        <v>59</v>
      </c>
      <c r="G1" s="6" t="s">
        <v>26</v>
      </c>
      <c r="L1" s="15"/>
    </row>
    <row r="2" spans="1:12" ht="14.25" customHeight="1">
      <c r="A2" s="4"/>
      <c r="B2" s="37"/>
      <c r="C2" s="37"/>
      <c r="D2" s="37"/>
      <c r="E2" s="37"/>
      <c r="F2" s="37"/>
      <c r="G2" s="6"/>
      <c r="L2" s="15"/>
    </row>
    <row r="3" spans="1:22" s="17" customFormat="1" ht="18">
      <c r="A3" s="17" t="str">
        <f>+LISTIN!A3</f>
        <v>A. Fólkaflokkurin</v>
      </c>
      <c r="B3" s="8"/>
      <c r="C3" s="8"/>
      <c r="D3" s="8"/>
      <c r="E3" s="8"/>
      <c r="F3" s="8"/>
      <c r="G3" s="8"/>
      <c r="H3" s="8"/>
      <c r="I3" s="8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6"/>
    </row>
    <row r="4" spans="1:21" ht="12.75" outlineLevel="1">
      <c r="A4" s="7" t="str">
        <f>+LISTIN!A4</f>
        <v>Listin</v>
      </c>
      <c r="B4" s="9">
        <v>1</v>
      </c>
      <c r="C4" s="9">
        <v>2</v>
      </c>
      <c r="D4" s="9">
        <v>7</v>
      </c>
      <c r="E4" s="9"/>
      <c r="F4" s="9">
        <v>6</v>
      </c>
      <c r="G4" s="10">
        <f aca="true" t="shared" si="0" ref="G4:G24">SUM(B4:F4)</f>
        <v>16</v>
      </c>
      <c r="H4" s="9"/>
      <c r="I4" s="83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3"/>
    </row>
    <row r="5" spans="1:21" ht="12.75" outlineLevel="1">
      <c r="A5" s="7" t="str">
        <f>+LISTIN!A5</f>
        <v>Bjarni Djurholm</v>
      </c>
      <c r="B5" s="9"/>
      <c r="C5" s="9"/>
      <c r="D5" s="9"/>
      <c r="E5" s="9"/>
      <c r="F5" s="9"/>
      <c r="G5" s="10">
        <f t="shared" si="0"/>
        <v>0</v>
      </c>
      <c r="H5" s="9"/>
      <c r="I5" s="83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3"/>
    </row>
    <row r="6" spans="1:21" ht="12.75" outlineLevel="1">
      <c r="A6" s="7" t="str">
        <f>+LISTIN!A6</f>
        <v>Halla J. Gullfoss</v>
      </c>
      <c r="B6" s="9">
        <v>5</v>
      </c>
      <c r="C6" s="9"/>
      <c r="D6" s="9">
        <v>1</v>
      </c>
      <c r="E6" s="9"/>
      <c r="F6" s="9">
        <v>3</v>
      </c>
      <c r="G6" s="10">
        <f t="shared" si="0"/>
        <v>9</v>
      </c>
      <c r="H6" s="9"/>
      <c r="I6" s="83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3"/>
    </row>
    <row r="7" spans="1:21" ht="12.75" outlineLevel="1">
      <c r="A7" s="7" t="str">
        <f>+LISTIN!A7</f>
        <v>Rannvá Isaksen</v>
      </c>
      <c r="B7" s="9"/>
      <c r="C7" s="9"/>
      <c r="D7" s="9"/>
      <c r="E7" s="9"/>
      <c r="F7" s="9"/>
      <c r="G7" s="10">
        <f t="shared" si="0"/>
        <v>0</v>
      </c>
      <c r="H7" s="9"/>
      <c r="I7" s="83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3"/>
    </row>
    <row r="8" spans="1:21" ht="12.75" outlineLevel="1">
      <c r="A8" s="7" t="str">
        <f>+LISTIN!A8</f>
        <v>Jógvan á Lakjuni</v>
      </c>
      <c r="B8" s="9"/>
      <c r="C8" s="9">
        <v>2</v>
      </c>
      <c r="D8" s="9">
        <v>2</v>
      </c>
      <c r="E8" s="9"/>
      <c r="F8" s="9"/>
      <c r="G8" s="10">
        <f t="shared" si="0"/>
        <v>4</v>
      </c>
      <c r="H8" s="9"/>
      <c r="I8" s="83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3"/>
    </row>
    <row r="9" spans="1:21" ht="12.75" outlineLevel="1">
      <c r="A9" s="7" t="str">
        <f>+LISTIN!A9</f>
        <v>Heini Magnussen</v>
      </c>
      <c r="B9" s="9"/>
      <c r="C9" s="9"/>
      <c r="D9" s="9">
        <v>1</v>
      </c>
      <c r="E9" s="9"/>
      <c r="F9" s="9"/>
      <c r="G9" s="10">
        <f t="shared" si="0"/>
        <v>1</v>
      </c>
      <c r="H9" s="9"/>
      <c r="I9" s="83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3"/>
    </row>
    <row r="10" spans="1:21" ht="12.75" outlineLevel="1">
      <c r="A10" s="7" t="str">
        <f>+LISTIN!A10</f>
        <v>Jákup Mikkelsen</v>
      </c>
      <c r="B10" s="9"/>
      <c r="C10" s="9"/>
      <c r="D10" s="9">
        <v>4</v>
      </c>
      <c r="E10" s="9"/>
      <c r="F10" s="9"/>
      <c r="G10" s="10">
        <f t="shared" si="0"/>
        <v>4</v>
      </c>
      <c r="H10" s="9"/>
      <c r="I10" s="83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3"/>
    </row>
    <row r="11" spans="1:21" ht="12.75" outlineLevel="1">
      <c r="A11" s="7" t="str">
        <f>+LISTIN!A11</f>
        <v>Jørgin Niclasen</v>
      </c>
      <c r="B11" s="9">
        <v>7</v>
      </c>
      <c r="C11" s="9">
        <v>4</v>
      </c>
      <c r="D11" s="9">
        <v>58</v>
      </c>
      <c r="E11" s="9">
        <v>2</v>
      </c>
      <c r="F11" s="9">
        <v>72</v>
      </c>
      <c r="G11" s="10">
        <f t="shared" si="0"/>
        <v>143</v>
      </c>
      <c r="H11" s="9"/>
      <c r="I11" s="83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3"/>
    </row>
    <row r="12" spans="1:21" ht="12.75" outlineLevel="1">
      <c r="A12" s="7" t="str">
        <f>+LISTIN!A12</f>
        <v>Rodmundur Nielsen</v>
      </c>
      <c r="B12" s="9"/>
      <c r="C12" s="9"/>
      <c r="D12" s="9">
        <v>1</v>
      </c>
      <c r="E12" s="9"/>
      <c r="F12" s="9"/>
      <c r="G12" s="10">
        <f t="shared" si="0"/>
        <v>1</v>
      </c>
      <c r="H12" s="9"/>
      <c r="I12" s="83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3"/>
    </row>
    <row r="13" spans="1:21" ht="12.75" outlineLevel="1">
      <c r="A13" s="7" t="str">
        <f>+LISTIN!A13</f>
        <v>Annika Olsen</v>
      </c>
      <c r="B13" s="9">
        <v>5</v>
      </c>
      <c r="C13" s="9"/>
      <c r="D13" s="9">
        <v>38</v>
      </c>
      <c r="E13" s="9"/>
      <c r="F13" s="9">
        <v>20</v>
      </c>
      <c r="G13" s="10">
        <f t="shared" si="0"/>
        <v>63</v>
      </c>
      <c r="H13" s="9"/>
      <c r="I13" s="83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3"/>
    </row>
    <row r="14" spans="1:21" ht="12.75" outlineLevel="1">
      <c r="A14" s="7" t="str">
        <f>+LISTIN!A14</f>
        <v>Niels Petersen</v>
      </c>
      <c r="B14" s="9"/>
      <c r="C14" s="9"/>
      <c r="D14" s="9"/>
      <c r="E14" s="9"/>
      <c r="F14" s="9"/>
      <c r="G14" s="10">
        <f t="shared" si="0"/>
        <v>0</v>
      </c>
      <c r="H14" s="9"/>
      <c r="I14" s="8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3"/>
    </row>
    <row r="15" spans="1:21" ht="12.75" outlineLevel="1">
      <c r="A15" s="7" t="str">
        <f>+LISTIN!A15</f>
        <v>Rigmor Rasmussen</v>
      </c>
      <c r="B15" s="9"/>
      <c r="C15" s="9"/>
      <c r="D15" s="9"/>
      <c r="E15" s="9"/>
      <c r="F15" s="9"/>
      <c r="G15" s="10">
        <f t="shared" si="0"/>
        <v>0</v>
      </c>
      <c r="H15" s="9"/>
      <c r="I15" s="83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3"/>
    </row>
    <row r="16" spans="1:21" ht="12.75" outlineLevel="1">
      <c r="A16" s="7" t="str">
        <f>+LISTIN!A16</f>
        <v>Brandur Sandoy</v>
      </c>
      <c r="B16" s="9"/>
      <c r="C16" s="9"/>
      <c r="D16" s="9"/>
      <c r="E16" s="9"/>
      <c r="F16" s="9"/>
      <c r="G16" s="10">
        <f t="shared" si="0"/>
        <v>0</v>
      </c>
      <c r="H16" s="9"/>
      <c r="I16" s="83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3"/>
    </row>
    <row r="17" spans="1:21" ht="12.75" outlineLevel="1">
      <c r="A17" s="7" t="str">
        <f>+LISTIN!A17</f>
        <v>Jógvan Thomsen</v>
      </c>
      <c r="B17" s="9"/>
      <c r="C17" s="9"/>
      <c r="D17" s="9"/>
      <c r="E17" s="9"/>
      <c r="F17" s="9"/>
      <c r="G17" s="10">
        <f t="shared" si="0"/>
        <v>0</v>
      </c>
      <c r="H17" s="9"/>
      <c r="I17" s="83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3"/>
    </row>
    <row r="18" spans="1:21" ht="12.75" outlineLevel="1">
      <c r="A18" s="7" t="str">
        <f>+LISTIN!A18</f>
        <v>Jacob Vestergaard</v>
      </c>
      <c r="B18" s="9">
        <v>1</v>
      </c>
      <c r="C18" s="9"/>
      <c r="D18" s="9">
        <v>26</v>
      </c>
      <c r="E18" s="9"/>
      <c r="F18" s="9">
        <v>7</v>
      </c>
      <c r="G18" s="10">
        <f t="shared" si="0"/>
        <v>34</v>
      </c>
      <c r="H18" s="9"/>
      <c r="I18" s="83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3"/>
    </row>
    <row r="19" spans="1:22" ht="12.75" outlineLevel="1">
      <c r="A19" s="7" t="str">
        <f>+LISTIN!A19</f>
        <v> </v>
      </c>
      <c r="B19" s="9"/>
      <c r="C19" s="9"/>
      <c r="D19" s="9"/>
      <c r="E19" s="9"/>
      <c r="F19" s="9"/>
      <c r="G19" s="10">
        <f t="shared" si="0"/>
        <v>0</v>
      </c>
      <c r="H19" s="9"/>
      <c r="I19" s="83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3"/>
      <c r="V19" s="19"/>
    </row>
    <row r="20" spans="1:22" ht="12.75" outlineLevel="1">
      <c r="A20" s="7" t="str">
        <f>+LISTIN!A20</f>
        <v> </v>
      </c>
      <c r="B20" s="9"/>
      <c r="C20" s="9"/>
      <c r="D20" s="9"/>
      <c r="E20" s="9"/>
      <c r="F20" s="9"/>
      <c r="G20" s="10">
        <f t="shared" si="0"/>
        <v>0</v>
      </c>
      <c r="H20" s="9"/>
      <c r="I20" s="8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3"/>
      <c r="V20" s="19"/>
    </row>
    <row r="21" spans="1:22" ht="12.75" outlineLevel="1">
      <c r="A21" s="7" t="str">
        <f>+LISTIN!A21</f>
        <v> </v>
      </c>
      <c r="B21" s="9"/>
      <c r="C21" s="9"/>
      <c r="D21" s="9"/>
      <c r="E21" s="9"/>
      <c r="F21" s="9"/>
      <c r="G21" s="10">
        <f t="shared" si="0"/>
        <v>0</v>
      </c>
      <c r="H21" s="9"/>
      <c r="I21" s="83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3"/>
      <c r="V21" s="19"/>
    </row>
    <row r="22" spans="1:22" ht="12.75" outlineLevel="1">
      <c r="A22" s="7" t="str">
        <f>+LISTIN!A22</f>
        <v> </v>
      </c>
      <c r="B22" s="9"/>
      <c r="C22" s="9"/>
      <c r="D22" s="9"/>
      <c r="E22" s="9"/>
      <c r="F22" s="9"/>
      <c r="G22" s="10">
        <f t="shared" si="0"/>
        <v>0</v>
      </c>
      <c r="H22" s="9"/>
      <c r="I22" s="83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3"/>
      <c r="V22" s="19"/>
    </row>
    <row r="23" spans="1:22" ht="12.75" outlineLevel="1">
      <c r="A23" s="7" t="str">
        <f>+LISTIN!A23</f>
        <v> </v>
      </c>
      <c r="B23" s="9"/>
      <c r="C23" s="9"/>
      <c r="D23" s="9"/>
      <c r="E23" s="9"/>
      <c r="F23" s="9"/>
      <c r="G23" s="10">
        <f t="shared" si="0"/>
        <v>0</v>
      </c>
      <c r="H23" s="9"/>
      <c r="I23" s="83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3"/>
      <c r="V23" s="19"/>
    </row>
    <row r="24" spans="1:22" ht="12.75" outlineLevel="1">
      <c r="A24" s="7" t="str">
        <f>+LISTIN!A24</f>
        <v> </v>
      </c>
      <c r="B24" s="9"/>
      <c r="C24" s="9"/>
      <c r="D24" s="9"/>
      <c r="E24" s="9"/>
      <c r="F24" s="9"/>
      <c r="G24" s="10">
        <f t="shared" si="0"/>
        <v>0</v>
      </c>
      <c r="H24" s="9"/>
      <c r="I24" s="83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3"/>
      <c r="V24" s="19"/>
    </row>
    <row r="25" spans="1:21" s="16" customFormat="1" ht="12.75">
      <c r="A25" s="16" t="str">
        <f>+LISTIN!A25</f>
        <v>Listi A tilsamans</v>
      </c>
      <c r="B25" s="8">
        <f aca="true" t="shared" si="1" ref="B25:G25">SUM(B4:B24)</f>
        <v>19</v>
      </c>
      <c r="C25" s="8">
        <f t="shared" si="1"/>
        <v>8</v>
      </c>
      <c r="D25" s="8">
        <f t="shared" si="1"/>
        <v>138</v>
      </c>
      <c r="E25" s="8">
        <f t="shared" si="1"/>
        <v>2</v>
      </c>
      <c r="F25" s="8">
        <f t="shared" si="1"/>
        <v>108</v>
      </c>
      <c r="G25" s="8">
        <f t="shared" si="1"/>
        <v>275</v>
      </c>
      <c r="H25" s="8"/>
      <c r="I25" s="76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10"/>
    </row>
    <row r="26" spans="1:21" ht="12.75">
      <c r="A26" s="7">
        <f>+LISTIN!A26</f>
      </c>
      <c r="B26" s="14"/>
      <c r="C26" s="14"/>
      <c r="D26" s="14"/>
      <c r="E26" s="14"/>
      <c r="F26" s="14"/>
      <c r="G26" s="8"/>
      <c r="H26" s="14"/>
      <c r="I26" s="8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2" s="17" customFormat="1" ht="18">
      <c r="A27" s="17" t="str">
        <f>+LISTIN!A27</f>
        <v>B. Sambandsflokkurin</v>
      </c>
      <c r="B27" s="10"/>
      <c r="C27" s="10"/>
      <c r="D27" s="10"/>
      <c r="E27" s="10"/>
      <c r="F27" s="10"/>
      <c r="G27" s="10"/>
      <c r="H27" s="10"/>
      <c r="I27" s="7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6"/>
    </row>
    <row r="28" spans="1:21" ht="12.75" outlineLevel="1">
      <c r="A28" s="7" t="str">
        <f>+LISTIN!A28</f>
        <v>Listin</v>
      </c>
      <c r="B28" s="9">
        <v>1</v>
      </c>
      <c r="C28" s="9"/>
      <c r="D28" s="9">
        <v>38</v>
      </c>
      <c r="E28" s="9"/>
      <c r="F28" s="9">
        <v>20</v>
      </c>
      <c r="G28" s="10">
        <f aca="true" t="shared" si="2" ref="G28:G48">SUM(B28:F28)</f>
        <v>59</v>
      </c>
      <c r="H28" s="9"/>
      <c r="I28" s="8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3"/>
    </row>
    <row r="29" spans="1:21" ht="12.75" outlineLevel="1">
      <c r="A29" s="7" t="str">
        <f>+LISTIN!A29</f>
        <v>Helgi Abrahamsen</v>
      </c>
      <c r="B29" s="9"/>
      <c r="C29" s="9"/>
      <c r="D29" s="9">
        <v>2</v>
      </c>
      <c r="E29" s="9"/>
      <c r="F29" s="9">
        <v>3</v>
      </c>
      <c r="G29" s="10">
        <f t="shared" si="2"/>
        <v>5</v>
      </c>
      <c r="H29" s="9"/>
      <c r="I29" s="8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3"/>
    </row>
    <row r="30" spans="1:21" ht="12.75" outlineLevel="1">
      <c r="A30" s="7" t="str">
        <f>+LISTIN!A30</f>
        <v>Johan Dahl</v>
      </c>
      <c r="B30" s="9"/>
      <c r="C30" s="9"/>
      <c r="D30" s="9">
        <v>1</v>
      </c>
      <c r="E30" s="9"/>
      <c r="F30" s="9"/>
      <c r="G30" s="10">
        <f t="shared" si="2"/>
        <v>1</v>
      </c>
      <c r="H30" s="9"/>
      <c r="I30" s="83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3"/>
    </row>
    <row r="31" spans="1:21" ht="12.75" outlineLevel="1">
      <c r="A31" s="7" t="str">
        <f>+LISTIN!A31</f>
        <v>Fríðgerð Heinesen</v>
      </c>
      <c r="B31" s="9"/>
      <c r="C31" s="9"/>
      <c r="D31" s="9"/>
      <c r="E31" s="9"/>
      <c r="F31" s="9"/>
      <c r="G31" s="10">
        <f t="shared" si="2"/>
        <v>0</v>
      </c>
      <c r="H31" s="9"/>
      <c r="I31" s="83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3"/>
    </row>
    <row r="32" spans="1:21" ht="12.75" outlineLevel="1">
      <c r="A32" s="7" t="str">
        <f>+LISTIN!A32</f>
        <v>Edva Jacobsen</v>
      </c>
      <c r="B32" s="9"/>
      <c r="C32" s="9"/>
      <c r="D32" s="9">
        <v>2</v>
      </c>
      <c r="E32" s="9"/>
      <c r="F32" s="9"/>
      <c r="G32" s="10">
        <f t="shared" si="2"/>
        <v>2</v>
      </c>
      <c r="H32" s="9"/>
      <c r="I32" s="83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3"/>
    </row>
    <row r="33" spans="1:21" ht="12.75" outlineLevel="1">
      <c r="A33" s="7" t="str">
        <f>+LISTIN!A33</f>
        <v>Eivin Jacobsen</v>
      </c>
      <c r="B33" s="9"/>
      <c r="C33" s="9"/>
      <c r="D33" s="9">
        <v>25</v>
      </c>
      <c r="E33" s="9"/>
      <c r="F33" s="9">
        <v>57</v>
      </c>
      <c r="G33" s="10">
        <f t="shared" si="2"/>
        <v>82</v>
      </c>
      <c r="H33" s="9"/>
      <c r="I33" s="83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3"/>
    </row>
    <row r="34" spans="1:21" ht="12.75" outlineLevel="1">
      <c r="A34" s="7" t="str">
        <f>+LISTIN!A34</f>
        <v>Edmund Joensen</v>
      </c>
      <c r="B34" s="9"/>
      <c r="C34" s="9"/>
      <c r="D34" s="9">
        <v>42</v>
      </c>
      <c r="E34" s="9"/>
      <c r="F34" s="9">
        <v>27</v>
      </c>
      <c r="G34" s="10">
        <f t="shared" si="2"/>
        <v>69</v>
      </c>
      <c r="H34" s="9"/>
      <c r="I34" s="83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3"/>
    </row>
    <row r="35" spans="1:21" ht="12.75" outlineLevel="1">
      <c r="A35" s="7" t="str">
        <f>+LISTIN!A35</f>
        <v>Kaj Leo Holm Johannesen</v>
      </c>
      <c r="B35" s="9">
        <v>6</v>
      </c>
      <c r="C35" s="9">
        <v>1</v>
      </c>
      <c r="D35" s="9">
        <v>55</v>
      </c>
      <c r="E35" s="9">
        <v>3</v>
      </c>
      <c r="F35" s="9">
        <v>35</v>
      </c>
      <c r="G35" s="10">
        <f t="shared" si="2"/>
        <v>100</v>
      </c>
      <c r="H35" s="9"/>
      <c r="I35" s="83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13"/>
    </row>
    <row r="36" spans="1:21" ht="12.75" outlineLevel="1">
      <c r="A36" s="7" t="str">
        <f>+LISTIN!A36</f>
        <v>Bjørn Kalsø</v>
      </c>
      <c r="B36" s="9"/>
      <c r="C36" s="9"/>
      <c r="D36" s="9">
        <v>5</v>
      </c>
      <c r="E36" s="9"/>
      <c r="F36" s="9"/>
      <c r="G36" s="10">
        <f t="shared" si="2"/>
        <v>5</v>
      </c>
      <c r="H36" s="9"/>
      <c r="I36" s="83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3"/>
    </row>
    <row r="37" spans="1:21" ht="12.75" outlineLevel="1">
      <c r="A37" s="7" t="str">
        <f>+LISTIN!A37</f>
        <v>Magni Laksafoss</v>
      </c>
      <c r="B37" s="9"/>
      <c r="C37" s="9"/>
      <c r="D37" s="9">
        <v>15</v>
      </c>
      <c r="E37" s="9"/>
      <c r="F37" s="9">
        <v>11</v>
      </c>
      <c r="G37" s="10">
        <f t="shared" si="2"/>
        <v>26</v>
      </c>
      <c r="H37" s="9"/>
      <c r="I37" s="83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3"/>
    </row>
    <row r="38" spans="1:21" ht="12.75" outlineLevel="1">
      <c r="A38" s="7" t="str">
        <f>+LISTIN!A38</f>
        <v>Jóna Mortensen</v>
      </c>
      <c r="B38" s="9"/>
      <c r="C38" s="9"/>
      <c r="D38" s="9">
        <v>1</v>
      </c>
      <c r="E38" s="9"/>
      <c r="F38" s="9"/>
      <c r="G38" s="10">
        <f t="shared" si="2"/>
        <v>1</v>
      </c>
      <c r="H38" s="9"/>
      <c r="I38" s="83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3"/>
    </row>
    <row r="39" spans="1:21" ht="12.75" outlineLevel="1">
      <c r="A39" s="7" t="str">
        <f>+LISTIN!A39</f>
        <v>Bárður á Steig Nielsen</v>
      </c>
      <c r="B39" s="9"/>
      <c r="C39" s="9"/>
      <c r="D39" s="9">
        <v>6</v>
      </c>
      <c r="E39" s="9"/>
      <c r="F39" s="9">
        <v>6</v>
      </c>
      <c r="G39" s="10">
        <f t="shared" si="2"/>
        <v>12</v>
      </c>
      <c r="H39" s="9"/>
      <c r="I39" s="83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3"/>
    </row>
    <row r="40" spans="1:21" ht="12.75" outlineLevel="1">
      <c r="A40" s="7" t="str">
        <f>+LISTIN!A40</f>
        <v>Alfred Olsen</v>
      </c>
      <c r="B40" s="9"/>
      <c r="C40" s="9"/>
      <c r="D40" s="9">
        <v>7</v>
      </c>
      <c r="E40" s="9"/>
      <c r="F40" s="9"/>
      <c r="G40" s="10">
        <f t="shared" si="2"/>
        <v>7</v>
      </c>
      <c r="H40" s="9"/>
      <c r="I40" s="83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13"/>
    </row>
    <row r="41" spans="1:21" ht="12.75" outlineLevel="1">
      <c r="A41" s="7" t="str">
        <f>+LISTIN!A41</f>
        <v>Rósa Samuelsen</v>
      </c>
      <c r="B41" s="9">
        <v>3</v>
      </c>
      <c r="C41" s="9"/>
      <c r="D41" s="9">
        <v>69</v>
      </c>
      <c r="E41" s="9"/>
      <c r="F41" s="9">
        <v>10</v>
      </c>
      <c r="G41" s="10">
        <f t="shared" si="2"/>
        <v>82</v>
      </c>
      <c r="H41" s="9"/>
      <c r="I41" s="83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3"/>
    </row>
    <row r="42" spans="1:21" ht="12.75" outlineLevel="1">
      <c r="A42" s="7" t="str">
        <f>+LISTIN!A42</f>
        <v> </v>
      </c>
      <c r="B42" s="9"/>
      <c r="C42" s="9"/>
      <c r="D42" s="9"/>
      <c r="E42" s="9"/>
      <c r="F42" s="9"/>
      <c r="G42" s="10">
        <f t="shared" si="2"/>
        <v>0</v>
      </c>
      <c r="H42" s="9"/>
      <c r="I42" s="83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3"/>
    </row>
    <row r="43" spans="1:21" ht="12.75" outlineLevel="1">
      <c r="A43" s="7" t="str">
        <f>+LISTIN!A43</f>
        <v> </v>
      </c>
      <c r="B43" s="9"/>
      <c r="C43" s="9"/>
      <c r="D43" s="9"/>
      <c r="E43" s="9"/>
      <c r="F43" s="9"/>
      <c r="G43" s="10">
        <f t="shared" si="2"/>
        <v>0</v>
      </c>
      <c r="H43" s="9"/>
      <c r="I43" s="83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3"/>
    </row>
    <row r="44" spans="1:21" ht="12.75" outlineLevel="1">
      <c r="A44" s="7" t="str">
        <f>+LISTIN!A44</f>
        <v> </v>
      </c>
      <c r="B44" s="9"/>
      <c r="C44" s="9"/>
      <c r="D44" s="9"/>
      <c r="E44" s="9"/>
      <c r="F44" s="9"/>
      <c r="G44" s="10">
        <f t="shared" si="2"/>
        <v>0</v>
      </c>
      <c r="H44" s="9"/>
      <c r="I44" s="83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13"/>
    </row>
    <row r="45" spans="1:21" ht="12.75" outlineLevel="1">
      <c r="A45" s="7" t="str">
        <f>+LISTIN!A45</f>
        <v> </v>
      </c>
      <c r="B45" s="9"/>
      <c r="C45" s="9"/>
      <c r="D45" s="9"/>
      <c r="E45" s="9"/>
      <c r="F45" s="9"/>
      <c r="G45" s="10">
        <f t="shared" si="2"/>
        <v>0</v>
      </c>
      <c r="H45" s="9"/>
      <c r="I45" s="83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13"/>
    </row>
    <row r="46" spans="1:21" ht="12.75" outlineLevel="1">
      <c r="A46" s="7" t="str">
        <f>+LISTIN!A46</f>
        <v> </v>
      </c>
      <c r="B46" s="9"/>
      <c r="C46" s="9"/>
      <c r="D46" s="9"/>
      <c r="E46" s="9"/>
      <c r="F46" s="9"/>
      <c r="G46" s="10">
        <f t="shared" si="2"/>
        <v>0</v>
      </c>
      <c r="H46" s="9"/>
      <c r="I46" s="83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3"/>
    </row>
    <row r="47" spans="1:21" ht="12.75" outlineLevel="1">
      <c r="A47" s="7" t="str">
        <f>+LISTIN!A47</f>
        <v> </v>
      </c>
      <c r="B47" s="9"/>
      <c r="C47" s="9"/>
      <c r="D47" s="9"/>
      <c r="E47" s="9"/>
      <c r="F47" s="9"/>
      <c r="G47" s="10">
        <f t="shared" si="2"/>
        <v>0</v>
      </c>
      <c r="H47" s="9"/>
      <c r="I47" s="83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3"/>
    </row>
    <row r="48" spans="1:21" ht="12.75" outlineLevel="1">
      <c r="A48" s="7" t="str">
        <f>+LISTIN!A48</f>
        <v> </v>
      </c>
      <c r="B48" s="9"/>
      <c r="C48" s="9"/>
      <c r="D48" s="9"/>
      <c r="E48" s="9"/>
      <c r="F48" s="9"/>
      <c r="G48" s="10">
        <f t="shared" si="2"/>
        <v>0</v>
      </c>
      <c r="H48" s="9"/>
      <c r="I48" s="83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3"/>
    </row>
    <row r="49" spans="1:21" s="16" customFormat="1" ht="12.75">
      <c r="A49" s="16" t="str">
        <f>+LISTIN!A49</f>
        <v>Listi B tils.</v>
      </c>
      <c r="B49" s="10">
        <f aca="true" t="shared" si="3" ref="B49:G49">SUM(B28:B48)</f>
        <v>10</v>
      </c>
      <c r="C49" s="10">
        <f t="shared" si="3"/>
        <v>1</v>
      </c>
      <c r="D49" s="10">
        <f t="shared" si="3"/>
        <v>268</v>
      </c>
      <c r="E49" s="10">
        <f t="shared" si="3"/>
        <v>3</v>
      </c>
      <c r="F49" s="10">
        <f t="shared" si="3"/>
        <v>169</v>
      </c>
      <c r="G49" s="10">
        <f t="shared" si="3"/>
        <v>451</v>
      </c>
      <c r="H49" s="10"/>
      <c r="I49" s="76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ht="12.75">
      <c r="A50" s="7">
        <f>+LISTIN!A50</f>
      </c>
      <c r="B50" s="9"/>
      <c r="C50" s="9"/>
      <c r="D50" s="9"/>
      <c r="E50" s="9"/>
      <c r="F50" s="9"/>
      <c r="G50" s="10"/>
      <c r="H50" s="9"/>
      <c r="I50" s="83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3"/>
    </row>
    <row r="51" spans="1:22" s="17" customFormat="1" ht="18">
      <c r="A51" s="17" t="str">
        <f>+LISTIN!A51</f>
        <v>C. Javnaðarflokkurin</v>
      </c>
      <c r="B51" s="10"/>
      <c r="C51" s="10"/>
      <c r="D51" s="10"/>
      <c r="E51" s="10"/>
      <c r="F51" s="10"/>
      <c r="G51" s="10"/>
      <c r="H51" s="10"/>
      <c r="I51" s="76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6"/>
    </row>
    <row r="52" spans="1:21" ht="12.75" outlineLevel="1">
      <c r="A52" s="7" t="str">
        <f>+LISTIN!A52</f>
        <v>Listin</v>
      </c>
      <c r="B52" s="9"/>
      <c r="C52" s="9"/>
      <c r="D52" s="9">
        <v>8</v>
      </c>
      <c r="E52" s="9"/>
      <c r="F52" s="9">
        <v>4</v>
      </c>
      <c r="G52" s="10">
        <f aca="true" t="shared" si="4" ref="G52:G72">SUM(B52:F52)</f>
        <v>12</v>
      </c>
      <c r="H52" s="9"/>
      <c r="I52" s="83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3"/>
    </row>
    <row r="53" spans="1:21" ht="12.75" outlineLevel="1">
      <c r="A53" s="7" t="str">
        <f>+LISTIN!A53</f>
        <v>Malla Dam</v>
      </c>
      <c r="B53" s="9"/>
      <c r="C53" s="9"/>
      <c r="D53" s="9"/>
      <c r="E53" s="9"/>
      <c r="F53" s="9">
        <v>2</v>
      </c>
      <c r="G53" s="10">
        <f t="shared" si="4"/>
        <v>2</v>
      </c>
      <c r="H53" s="9"/>
      <c r="I53" s="83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3"/>
    </row>
    <row r="54" spans="1:21" ht="12.75" outlineLevel="1">
      <c r="A54" s="7" t="str">
        <f>+LISTIN!A54</f>
        <v>Kristoffur Gaardlykke</v>
      </c>
      <c r="B54" s="9"/>
      <c r="C54" s="9"/>
      <c r="D54" s="9">
        <v>71</v>
      </c>
      <c r="E54" s="9"/>
      <c r="F54" s="9">
        <v>9</v>
      </c>
      <c r="G54" s="10">
        <f t="shared" si="4"/>
        <v>80</v>
      </c>
      <c r="H54" s="14"/>
      <c r="I54" s="8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3"/>
    </row>
    <row r="55" spans="1:21" ht="12.75" outlineLevel="1">
      <c r="A55" s="7" t="str">
        <f>+LISTIN!A55</f>
        <v>Aksel Vilhelmson Johannesen</v>
      </c>
      <c r="B55" s="9"/>
      <c r="C55" s="9"/>
      <c r="D55" s="9">
        <v>23</v>
      </c>
      <c r="E55" s="9"/>
      <c r="F55" s="9">
        <v>16</v>
      </c>
      <c r="G55" s="10">
        <f t="shared" si="4"/>
        <v>39</v>
      </c>
      <c r="H55" s="14"/>
      <c r="I55" s="8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3"/>
    </row>
    <row r="56" spans="1:21" ht="12.75" outlineLevel="1">
      <c r="A56" s="7" t="str">
        <f>+LISTIN!A56</f>
        <v>Gerhard Lognberg</v>
      </c>
      <c r="B56" s="9"/>
      <c r="C56" s="9"/>
      <c r="D56" s="9"/>
      <c r="E56" s="9"/>
      <c r="F56" s="9"/>
      <c r="G56" s="10">
        <f t="shared" si="4"/>
        <v>0</v>
      </c>
      <c r="H56" s="14"/>
      <c r="I56" s="8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3"/>
    </row>
    <row r="57" spans="1:21" ht="12.75" outlineLevel="1">
      <c r="A57" s="7" t="str">
        <f>+LISTIN!A57</f>
        <v>Sunneva Mohr</v>
      </c>
      <c r="B57" s="9"/>
      <c r="C57" s="9"/>
      <c r="D57" s="9">
        <v>1</v>
      </c>
      <c r="E57" s="9"/>
      <c r="F57" s="9"/>
      <c r="G57" s="10">
        <f t="shared" si="4"/>
        <v>1</v>
      </c>
      <c r="H57" s="14"/>
      <c r="I57" s="8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3"/>
    </row>
    <row r="58" spans="1:21" ht="12.75" outlineLevel="1">
      <c r="A58" s="7" t="str">
        <f>+LISTIN!A58</f>
        <v>Helena Dam á Neystabø</v>
      </c>
      <c r="B58" s="9">
        <v>1</v>
      </c>
      <c r="C58" s="9"/>
      <c r="D58" s="9">
        <v>11</v>
      </c>
      <c r="E58" s="9"/>
      <c r="F58" s="9">
        <v>3</v>
      </c>
      <c r="G58" s="10">
        <f t="shared" si="4"/>
        <v>15</v>
      </c>
      <c r="H58" s="9"/>
      <c r="I58" s="83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3"/>
    </row>
    <row r="59" spans="1:21" ht="12.75" outlineLevel="1">
      <c r="A59" s="7" t="str">
        <f>+LISTIN!A59</f>
        <v>Maria Hammer Olsen</v>
      </c>
      <c r="B59" s="9"/>
      <c r="C59" s="9"/>
      <c r="D59" s="9">
        <v>3</v>
      </c>
      <c r="E59" s="9"/>
      <c r="F59" s="9"/>
      <c r="G59" s="10">
        <f t="shared" si="4"/>
        <v>3</v>
      </c>
      <c r="H59" s="9"/>
      <c r="I59" s="83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3"/>
    </row>
    <row r="60" spans="1:21" ht="12.75" outlineLevel="1">
      <c r="A60" s="7" t="str">
        <f>+LISTIN!A60</f>
        <v>Eyðgunn Samuelsen</v>
      </c>
      <c r="B60" s="9">
        <v>1</v>
      </c>
      <c r="C60" s="9">
        <v>1</v>
      </c>
      <c r="D60" s="9">
        <v>4</v>
      </c>
      <c r="E60" s="9"/>
      <c r="F60" s="9">
        <v>19</v>
      </c>
      <c r="G60" s="10">
        <f t="shared" si="4"/>
        <v>25</v>
      </c>
      <c r="H60" s="9"/>
      <c r="I60" s="83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3"/>
    </row>
    <row r="61" spans="1:21" ht="12.75" outlineLevel="1">
      <c r="A61" s="7" t="str">
        <f>+LISTIN!A61</f>
        <v>Halla Samuelsen</v>
      </c>
      <c r="B61" s="9"/>
      <c r="C61" s="9"/>
      <c r="D61" s="9"/>
      <c r="E61" s="9"/>
      <c r="F61" s="9">
        <v>1</v>
      </c>
      <c r="G61" s="10">
        <f t="shared" si="4"/>
        <v>1</v>
      </c>
      <c r="H61" s="9"/>
      <c r="I61" s="83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3"/>
    </row>
    <row r="62" spans="1:21" ht="12.75" outlineLevel="1">
      <c r="A62" s="7" t="str">
        <f>+LISTIN!A62</f>
        <v>Sjúrður Skaale</v>
      </c>
      <c r="B62" s="9">
        <v>1</v>
      </c>
      <c r="C62" s="9"/>
      <c r="D62" s="9">
        <v>46</v>
      </c>
      <c r="E62" s="9"/>
      <c r="F62" s="9">
        <v>22</v>
      </c>
      <c r="G62" s="10">
        <f t="shared" si="4"/>
        <v>69</v>
      </c>
      <c r="H62" s="9"/>
      <c r="I62" s="83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3"/>
    </row>
    <row r="63" spans="1:21" ht="12.75" outlineLevel="1">
      <c r="A63" s="7" t="str">
        <f>+LISTIN!A63</f>
        <v>Hans Pauli Strøm</v>
      </c>
      <c r="B63" s="9"/>
      <c r="C63" s="9"/>
      <c r="D63" s="9">
        <v>3</v>
      </c>
      <c r="E63" s="9"/>
      <c r="F63" s="9"/>
      <c r="G63" s="10">
        <f t="shared" si="4"/>
        <v>3</v>
      </c>
      <c r="H63" s="9"/>
      <c r="I63" s="83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3"/>
    </row>
    <row r="64" spans="1:21" ht="12.75" outlineLevel="1">
      <c r="A64" s="7" t="str">
        <f>+LISTIN!A64</f>
        <v>Mikkjal Sørensen</v>
      </c>
      <c r="B64" s="9"/>
      <c r="C64" s="9"/>
      <c r="D64" s="9"/>
      <c r="E64" s="9"/>
      <c r="F64" s="9"/>
      <c r="G64" s="10">
        <f t="shared" si="4"/>
        <v>0</v>
      </c>
      <c r="H64" s="9"/>
      <c r="I64" s="83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3"/>
    </row>
    <row r="65" spans="1:22" ht="12.75" outlineLevel="1">
      <c r="A65" s="7" t="str">
        <f>+LISTIN!A65</f>
        <v> </v>
      </c>
      <c r="B65" s="9"/>
      <c r="C65" s="9"/>
      <c r="D65" s="9"/>
      <c r="E65" s="9"/>
      <c r="F65" s="9"/>
      <c r="G65" s="10">
        <f t="shared" si="4"/>
        <v>0</v>
      </c>
      <c r="H65" s="9"/>
      <c r="I65" s="83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3"/>
      <c r="V65" s="19"/>
    </row>
    <row r="66" spans="1:22" ht="12.75" outlineLevel="1">
      <c r="A66" s="7" t="str">
        <f>+LISTIN!A66</f>
        <v> </v>
      </c>
      <c r="B66" s="9"/>
      <c r="C66" s="9"/>
      <c r="D66" s="9"/>
      <c r="E66" s="9"/>
      <c r="F66" s="9"/>
      <c r="G66" s="10">
        <f t="shared" si="4"/>
        <v>0</v>
      </c>
      <c r="H66" s="9"/>
      <c r="I66" s="83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3"/>
      <c r="V66" s="19"/>
    </row>
    <row r="67" spans="1:22" ht="12.75" outlineLevel="1">
      <c r="A67" s="7" t="str">
        <f>+LISTIN!A67</f>
        <v> </v>
      </c>
      <c r="B67" s="9"/>
      <c r="C67" s="9"/>
      <c r="D67" s="9"/>
      <c r="E67" s="9"/>
      <c r="F67" s="9"/>
      <c r="G67" s="10">
        <f t="shared" si="4"/>
        <v>0</v>
      </c>
      <c r="H67" s="9"/>
      <c r="I67" s="83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3"/>
      <c r="V67" s="19"/>
    </row>
    <row r="68" spans="1:22" ht="12.75" outlineLevel="1">
      <c r="A68" s="7" t="str">
        <f>+LISTIN!A68</f>
        <v> </v>
      </c>
      <c r="B68" s="9"/>
      <c r="C68" s="9"/>
      <c r="D68" s="9"/>
      <c r="E68" s="9"/>
      <c r="F68" s="9"/>
      <c r="G68" s="10">
        <f t="shared" si="4"/>
        <v>0</v>
      </c>
      <c r="H68" s="9"/>
      <c r="I68" s="83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3"/>
      <c r="V68" s="19"/>
    </row>
    <row r="69" spans="1:22" ht="12.75" outlineLevel="1">
      <c r="A69" s="7" t="str">
        <f>+LISTIN!A69</f>
        <v> </v>
      </c>
      <c r="B69" s="9"/>
      <c r="C69" s="9"/>
      <c r="D69" s="9"/>
      <c r="E69" s="9"/>
      <c r="F69" s="9"/>
      <c r="G69" s="10">
        <f t="shared" si="4"/>
        <v>0</v>
      </c>
      <c r="H69" s="9"/>
      <c r="I69" s="83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3"/>
      <c r="V69" s="19"/>
    </row>
    <row r="70" spans="1:22" ht="12.75" outlineLevel="1">
      <c r="A70" s="7" t="str">
        <f>+LISTIN!A70</f>
        <v> </v>
      </c>
      <c r="B70" s="9"/>
      <c r="C70" s="9"/>
      <c r="D70" s="9"/>
      <c r="E70" s="9"/>
      <c r="F70" s="9"/>
      <c r="G70" s="10">
        <f t="shared" si="4"/>
        <v>0</v>
      </c>
      <c r="H70" s="9"/>
      <c r="I70" s="83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3"/>
      <c r="V70" s="19"/>
    </row>
    <row r="71" spans="1:22" ht="12.75" outlineLevel="1">
      <c r="A71" s="7" t="str">
        <f>+LISTIN!A71</f>
        <v> </v>
      </c>
      <c r="B71" s="9"/>
      <c r="C71" s="9"/>
      <c r="D71" s="9"/>
      <c r="E71" s="9"/>
      <c r="F71" s="9"/>
      <c r="G71" s="10">
        <f t="shared" si="4"/>
        <v>0</v>
      </c>
      <c r="H71" s="9"/>
      <c r="I71" s="83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3"/>
      <c r="V71" s="19"/>
    </row>
    <row r="72" spans="1:22" ht="12.75" outlineLevel="1">
      <c r="A72" s="7" t="str">
        <f>+LISTIN!A72</f>
        <v> </v>
      </c>
      <c r="B72" s="9"/>
      <c r="C72" s="9"/>
      <c r="D72" s="9"/>
      <c r="E72" s="9"/>
      <c r="F72" s="9"/>
      <c r="G72" s="10">
        <f t="shared" si="4"/>
        <v>0</v>
      </c>
      <c r="H72" s="9"/>
      <c r="I72" s="83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3"/>
      <c r="V72" s="19"/>
    </row>
    <row r="73" spans="1:21" s="16" customFormat="1" ht="12.75">
      <c r="A73" s="16" t="str">
        <f>+LISTIN!A73</f>
        <v>Listi C tils.</v>
      </c>
      <c r="B73" s="8">
        <f aca="true" t="shared" si="5" ref="B73:G73">SUM(B52:B72)</f>
        <v>3</v>
      </c>
      <c r="C73" s="8">
        <f t="shared" si="5"/>
        <v>1</v>
      </c>
      <c r="D73" s="8">
        <f t="shared" si="5"/>
        <v>170</v>
      </c>
      <c r="E73" s="8">
        <f t="shared" si="5"/>
        <v>0</v>
      </c>
      <c r="F73" s="8">
        <f t="shared" si="5"/>
        <v>76</v>
      </c>
      <c r="G73" s="8">
        <f t="shared" si="5"/>
        <v>250</v>
      </c>
      <c r="H73" s="8"/>
      <c r="I73" s="76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10"/>
    </row>
    <row r="74" spans="1:21" ht="12.75">
      <c r="A74" s="7">
        <f>+LISTIN!A74</f>
      </c>
      <c r="B74" s="14" t="s">
        <v>2</v>
      </c>
      <c r="C74" s="14" t="s">
        <v>2</v>
      </c>
      <c r="D74" s="14" t="s">
        <v>2</v>
      </c>
      <c r="E74" s="14" t="s">
        <v>2</v>
      </c>
      <c r="F74" s="14" t="s">
        <v>2</v>
      </c>
      <c r="G74" s="8" t="s">
        <v>2</v>
      </c>
      <c r="H74" s="14"/>
      <c r="I74" s="8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2" s="18" customFormat="1" ht="18">
      <c r="A75" s="17" t="str">
        <f>+LISTIN!A75</f>
        <v>D. Sjálvstýrisflokkurin</v>
      </c>
      <c r="B75" s="13"/>
      <c r="C75" s="13"/>
      <c r="D75" s="13"/>
      <c r="E75" s="13"/>
      <c r="F75" s="13"/>
      <c r="G75" s="10"/>
      <c r="H75" s="13"/>
      <c r="I75" s="85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9"/>
    </row>
    <row r="76" spans="1:21" ht="12.75" outlineLevel="1">
      <c r="A76" s="7" t="str">
        <f>+LISTIN!A76</f>
        <v>Listin</v>
      </c>
      <c r="B76" s="9"/>
      <c r="C76" s="9"/>
      <c r="D76" s="9"/>
      <c r="E76" s="9"/>
      <c r="F76" s="9">
        <v>1</v>
      </c>
      <c r="G76" s="10">
        <f>SUM(B76:F76)</f>
        <v>1</v>
      </c>
      <c r="H76" s="9"/>
      <c r="I76" s="83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13"/>
    </row>
    <row r="77" spans="1:21" ht="12.75" outlineLevel="1">
      <c r="A77" s="7" t="str">
        <f>+LISTIN!A77</f>
        <v>Dávur í Dali</v>
      </c>
      <c r="B77" s="9"/>
      <c r="C77" s="9"/>
      <c r="D77" s="9"/>
      <c r="E77" s="9"/>
      <c r="F77" s="9"/>
      <c r="G77" s="10">
        <f>SUM(B77:F77)</f>
        <v>0</v>
      </c>
      <c r="H77" s="9"/>
      <c r="I77" s="83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13"/>
    </row>
    <row r="78" spans="1:21" ht="12.75" outlineLevel="1">
      <c r="A78" s="7" t="str">
        <f>+LISTIN!A78</f>
        <v>Jóanes N. Dalsgaard</v>
      </c>
      <c r="B78" s="9"/>
      <c r="C78" s="9"/>
      <c r="D78" s="9">
        <v>2</v>
      </c>
      <c r="E78" s="9"/>
      <c r="F78" s="9"/>
      <c r="G78" s="10">
        <f>SUM(B78:F78)</f>
        <v>2</v>
      </c>
      <c r="H78" s="9"/>
      <c r="I78" s="83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13"/>
    </row>
    <row r="79" spans="1:21" ht="12.75" outlineLevel="1">
      <c r="A79" s="7" t="str">
        <f>+LISTIN!A79</f>
        <v>Jan Asbjørnson Joensen</v>
      </c>
      <c r="B79" s="9"/>
      <c r="C79" s="9"/>
      <c r="D79" s="9"/>
      <c r="E79" s="9"/>
      <c r="F79" s="9"/>
      <c r="G79" s="10">
        <f>SUM(B79:F79)</f>
        <v>0</v>
      </c>
      <c r="H79" s="9"/>
      <c r="I79" s="83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13"/>
    </row>
    <row r="80" spans="1:21" ht="12.75" outlineLevel="1">
      <c r="A80" s="7" t="str">
        <f>+LISTIN!A80</f>
        <v>Kristina Toftegaard Larsen</v>
      </c>
      <c r="B80" s="9"/>
      <c r="C80" s="9"/>
      <c r="D80" s="9">
        <v>1</v>
      </c>
      <c r="E80" s="9"/>
      <c r="F80" s="9"/>
      <c r="G80" s="10">
        <f aca="true" t="shared" si="6" ref="G80:G96">SUM(B80:F80)</f>
        <v>1</v>
      </c>
      <c r="H80" s="9"/>
      <c r="I80" s="83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13"/>
    </row>
    <row r="81" spans="1:21" ht="12.75" outlineLevel="1">
      <c r="A81" s="7" t="str">
        <f>+LISTIN!A81</f>
        <v>Karl A. Olsen</v>
      </c>
      <c r="B81" s="9"/>
      <c r="C81" s="9"/>
      <c r="D81" s="9"/>
      <c r="E81" s="9"/>
      <c r="F81" s="9">
        <v>1</v>
      </c>
      <c r="G81" s="10">
        <f t="shared" si="6"/>
        <v>1</v>
      </c>
      <c r="H81" s="9"/>
      <c r="I81" s="83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13"/>
    </row>
    <row r="82" spans="1:21" ht="12.75" outlineLevel="1">
      <c r="A82" s="7" t="str">
        <f>+LISTIN!A82</f>
        <v>Kristina Winther Poulsen</v>
      </c>
      <c r="B82" s="9"/>
      <c r="C82" s="9"/>
      <c r="D82" s="9">
        <v>4</v>
      </c>
      <c r="E82" s="9"/>
      <c r="F82" s="9"/>
      <c r="G82" s="10">
        <f t="shared" si="6"/>
        <v>4</v>
      </c>
      <c r="H82" s="9"/>
      <c r="I82" s="83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13"/>
    </row>
    <row r="83" spans="1:21" ht="12.75" outlineLevel="1">
      <c r="A83" s="7" t="str">
        <f>+LISTIN!A83</f>
        <v>Kári á Rógvi</v>
      </c>
      <c r="B83" s="9"/>
      <c r="C83" s="9"/>
      <c r="D83" s="9">
        <v>2</v>
      </c>
      <c r="E83" s="9"/>
      <c r="F83" s="9">
        <v>1</v>
      </c>
      <c r="G83" s="10">
        <f t="shared" si="6"/>
        <v>3</v>
      </c>
      <c r="H83" s="9"/>
      <c r="I83" s="83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13"/>
    </row>
    <row r="84" spans="1:21" ht="12.75" outlineLevel="1">
      <c r="A84" s="7" t="str">
        <f>+LISTIN!A84</f>
        <v>Eileen Sandá</v>
      </c>
      <c r="B84" s="9"/>
      <c r="C84" s="9"/>
      <c r="D84" s="9"/>
      <c r="E84" s="9"/>
      <c r="F84" s="9"/>
      <c r="G84" s="10">
        <f t="shared" si="6"/>
        <v>0</v>
      </c>
      <c r="H84" s="9"/>
      <c r="I84" s="83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13"/>
    </row>
    <row r="85" spans="1:21" ht="12.75" outlineLevel="1">
      <c r="A85" s="7" t="str">
        <f>+LISTIN!A85</f>
        <v>Rúna Sivertsen</v>
      </c>
      <c r="B85" s="9"/>
      <c r="C85" s="9"/>
      <c r="D85" s="9">
        <v>2</v>
      </c>
      <c r="E85" s="9"/>
      <c r="F85" s="9"/>
      <c r="G85" s="10">
        <f t="shared" si="6"/>
        <v>2</v>
      </c>
      <c r="H85" s="9"/>
      <c r="I85" s="83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13"/>
    </row>
    <row r="86" spans="1:21" ht="12.75" outlineLevel="1">
      <c r="A86" s="7" t="str">
        <f>+LISTIN!A86</f>
        <v>Teitur Vágadal</v>
      </c>
      <c r="B86" s="9"/>
      <c r="C86" s="9"/>
      <c r="D86" s="9">
        <v>2</v>
      </c>
      <c r="E86" s="9"/>
      <c r="F86" s="9"/>
      <c r="G86" s="10">
        <f t="shared" si="6"/>
        <v>2</v>
      </c>
      <c r="H86" s="9"/>
      <c r="I86" s="83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13"/>
    </row>
    <row r="87" spans="1:21" ht="12.75" outlineLevel="1">
      <c r="A87" s="7" t="str">
        <f>+LISTIN!A87</f>
        <v> </v>
      </c>
      <c r="B87" s="9"/>
      <c r="C87" s="9"/>
      <c r="D87" s="9"/>
      <c r="E87" s="9"/>
      <c r="F87" s="9"/>
      <c r="G87" s="10">
        <f t="shared" si="6"/>
        <v>0</v>
      </c>
      <c r="H87" s="9"/>
      <c r="I87" s="83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13"/>
    </row>
    <row r="88" spans="1:21" ht="12.75" outlineLevel="1">
      <c r="A88" s="7" t="str">
        <f>+LISTIN!A88</f>
        <v> </v>
      </c>
      <c r="B88" s="9"/>
      <c r="C88" s="9"/>
      <c r="D88" s="9"/>
      <c r="E88" s="9"/>
      <c r="F88" s="9"/>
      <c r="G88" s="10">
        <f t="shared" si="6"/>
        <v>0</v>
      </c>
      <c r="H88" s="9"/>
      <c r="I88" s="83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13"/>
    </row>
    <row r="89" spans="1:21" ht="12.75" outlineLevel="1">
      <c r="A89" s="7" t="str">
        <f>+LISTIN!A89</f>
        <v> </v>
      </c>
      <c r="B89" s="9"/>
      <c r="C89" s="9"/>
      <c r="D89" s="9"/>
      <c r="E89" s="9"/>
      <c r="F89" s="9"/>
      <c r="G89" s="10">
        <f t="shared" si="6"/>
        <v>0</v>
      </c>
      <c r="H89" s="9"/>
      <c r="I89" s="83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13"/>
    </row>
    <row r="90" spans="1:21" ht="12.75" outlineLevel="1">
      <c r="A90" s="7" t="str">
        <f>+LISTIN!A90</f>
        <v> </v>
      </c>
      <c r="B90" s="9"/>
      <c r="C90" s="9"/>
      <c r="D90" s="9"/>
      <c r="E90" s="9"/>
      <c r="F90" s="9"/>
      <c r="G90" s="10">
        <f t="shared" si="6"/>
        <v>0</v>
      </c>
      <c r="H90" s="9"/>
      <c r="I90" s="83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13"/>
    </row>
    <row r="91" spans="1:21" ht="12.75" outlineLevel="1">
      <c r="A91" s="7" t="str">
        <f>+LISTIN!A91</f>
        <v> </v>
      </c>
      <c r="B91" s="9"/>
      <c r="C91" s="9"/>
      <c r="D91" s="9"/>
      <c r="E91" s="9"/>
      <c r="F91" s="9"/>
      <c r="G91" s="10">
        <f t="shared" si="6"/>
        <v>0</v>
      </c>
      <c r="H91" s="9"/>
      <c r="I91" s="83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13"/>
    </row>
    <row r="92" spans="1:21" ht="12.75" outlineLevel="1">
      <c r="A92" s="7" t="str">
        <f>+LISTIN!A92</f>
        <v> </v>
      </c>
      <c r="B92" s="9"/>
      <c r="C92" s="9"/>
      <c r="D92" s="9"/>
      <c r="E92" s="9"/>
      <c r="F92" s="9"/>
      <c r="G92" s="10">
        <f t="shared" si="6"/>
        <v>0</v>
      </c>
      <c r="H92" s="9"/>
      <c r="I92" s="83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13"/>
    </row>
    <row r="93" spans="1:21" ht="12.75" outlineLevel="1">
      <c r="A93" s="7" t="str">
        <f>+LISTIN!A93</f>
        <v> </v>
      </c>
      <c r="B93" s="9"/>
      <c r="C93" s="9"/>
      <c r="D93" s="9"/>
      <c r="E93" s="9"/>
      <c r="F93" s="9"/>
      <c r="G93" s="10">
        <f t="shared" si="6"/>
        <v>0</v>
      </c>
      <c r="H93" s="9"/>
      <c r="I93" s="83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13"/>
    </row>
    <row r="94" spans="1:21" ht="12.75" outlineLevel="1">
      <c r="A94" s="7" t="str">
        <f>+LISTIN!A94</f>
        <v> </v>
      </c>
      <c r="B94" s="9"/>
      <c r="C94" s="9"/>
      <c r="D94" s="9"/>
      <c r="E94" s="9"/>
      <c r="F94" s="9"/>
      <c r="G94" s="10">
        <f t="shared" si="6"/>
        <v>0</v>
      </c>
      <c r="H94" s="9"/>
      <c r="I94" s="83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3"/>
    </row>
    <row r="95" spans="1:21" ht="12.75" outlineLevel="1">
      <c r="A95" s="7" t="str">
        <f>+LISTIN!A95</f>
        <v> </v>
      </c>
      <c r="B95" s="9"/>
      <c r="C95" s="9"/>
      <c r="D95" s="9"/>
      <c r="E95" s="9"/>
      <c r="F95" s="9"/>
      <c r="G95" s="10">
        <f t="shared" si="6"/>
        <v>0</v>
      </c>
      <c r="H95" s="9"/>
      <c r="I95" s="83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13"/>
    </row>
    <row r="96" spans="1:21" ht="12.75" outlineLevel="1">
      <c r="A96" s="7" t="str">
        <f>+LISTIN!A96</f>
        <v> </v>
      </c>
      <c r="B96" s="9"/>
      <c r="C96" s="9"/>
      <c r="D96" s="9"/>
      <c r="E96" s="9"/>
      <c r="F96" s="9"/>
      <c r="G96" s="10">
        <f t="shared" si="6"/>
        <v>0</v>
      </c>
      <c r="H96" s="9"/>
      <c r="I96" s="83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13"/>
    </row>
    <row r="97" spans="1:21" s="16" customFormat="1" ht="12.75">
      <c r="A97" s="16" t="str">
        <f>+LISTIN!A97</f>
        <v>Listi D tils.</v>
      </c>
      <c r="B97" s="10">
        <f aca="true" t="shared" si="7" ref="B97:G97">SUM(B76:B96)</f>
        <v>0</v>
      </c>
      <c r="C97" s="10">
        <f t="shared" si="7"/>
        <v>0</v>
      </c>
      <c r="D97" s="10">
        <f t="shared" si="7"/>
        <v>13</v>
      </c>
      <c r="E97" s="10">
        <f t="shared" si="7"/>
        <v>0</v>
      </c>
      <c r="F97" s="10">
        <f t="shared" si="7"/>
        <v>3</v>
      </c>
      <c r="G97" s="10">
        <f t="shared" si="7"/>
        <v>16</v>
      </c>
      <c r="H97" s="10"/>
      <c r="I97" s="76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1:21" ht="12.75">
      <c r="A98" s="7">
        <f>+LISTIN!A98</f>
      </c>
      <c r="B98" s="9"/>
      <c r="C98" s="9"/>
      <c r="D98" s="9"/>
      <c r="E98" s="9"/>
      <c r="F98" s="9"/>
      <c r="G98" s="10"/>
      <c r="H98" s="9"/>
      <c r="I98" s="83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13"/>
    </row>
    <row r="99" spans="1:22" s="17" customFormat="1" ht="18">
      <c r="A99" s="17" t="str">
        <f>+LISTIN!A99</f>
        <v>E. Tjóðveldi</v>
      </c>
      <c r="B99" s="10"/>
      <c r="C99" s="10"/>
      <c r="D99" s="10"/>
      <c r="E99" s="10"/>
      <c r="F99" s="10"/>
      <c r="G99" s="10"/>
      <c r="H99" s="10"/>
      <c r="I99" s="76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6"/>
    </row>
    <row r="100" spans="1:21" ht="12.75" outlineLevel="1">
      <c r="A100" s="7" t="str">
        <f>+LISTIN!A100</f>
        <v>Listin</v>
      </c>
      <c r="B100" s="9">
        <v>1</v>
      </c>
      <c r="C100" s="9"/>
      <c r="D100" s="9">
        <v>5</v>
      </c>
      <c r="E100" s="9">
        <v>1</v>
      </c>
      <c r="F100" s="9">
        <v>4</v>
      </c>
      <c r="G100" s="10">
        <f aca="true" t="shared" si="8" ref="G100:G120">SUM(B100:F100)</f>
        <v>11</v>
      </c>
      <c r="H100" s="9"/>
      <c r="I100" s="83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13"/>
    </row>
    <row r="101" spans="1:21" ht="12.75" outlineLevel="1">
      <c r="A101" s="7" t="str">
        <f>+LISTIN!A101</f>
        <v>Gunnvør Balle</v>
      </c>
      <c r="B101" s="9"/>
      <c r="C101" s="9"/>
      <c r="D101" s="9">
        <v>3</v>
      </c>
      <c r="E101" s="9"/>
      <c r="F101" s="9">
        <v>1</v>
      </c>
      <c r="G101" s="10">
        <f t="shared" si="8"/>
        <v>4</v>
      </c>
      <c r="H101" s="9"/>
      <c r="I101" s="83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13"/>
    </row>
    <row r="102" spans="1:21" ht="12.75" outlineLevel="1">
      <c r="A102" s="7" t="str">
        <f>+LISTIN!A102</f>
        <v>Jógvan Arnason Djurhuus</v>
      </c>
      <c r="B102" s="9"/>
      <c r="C102" s="9"/>
      <c r="D102" s="9">
        <v>1</v>
      </c>
      <c r="E102" s="9"/>
      <c r="F102" s="9"/>
      <c r="G102" s="10">
        <f t="shared" si="8"/>
        <v>1</v>
      </c>
      <c r="H102" s="9"/>
      <c r="I102" s="83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13"/>
    </row>
    <row r="103" spans="1:21" ht="12.75" outlineLevel="1">
      <c r="A103" s="7" t="str">
        <f>+LISTIN!A103</f>
        <v>Annita á Fríðriksmørk</v>
      </c>
      <c r="B103" s="9"/>
      <c r="C103" s="9"/>
      <c r="D103" s="9">
        <v>7</v>
      </c>
      <c r="E103" s="9"/>
      <c r="F103" s="9">
        <v>1</v>
      </c>
      <c r="G103" s="10">
        <f t="shared" si="8"/>
        <v>8</v>
      </c>
      <c r="H103" s="9"/>
      <c r="I103" s="83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13"/>
    </row>
    <row r="104" spans="1:22" ht="12.75" outlineLevel="1">
      <c r="A104" s="7" t="str">
        <f>+LISTIN!A104</f>
        <v>Heini O. Heinesen</v>
      </c>
      <c r="B104" s="9"/>
      <c r="C104" s="9"/>
      <c r="D104" s="9">
        <v>4</v>
      </c>
      <c r="E104" s="9"/>
      <c r="F104" s="9">
        <v>1</v>
      </c>
      <c r="G104" s="10">
        <f t="shared" si="8"/>
        <v>5</v>
      </c>
      <c r="H104" s="9"/>
      <c r="I104" s="83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13"/>
      <c r="V104" s="19"/>
    </row>
    <row r="105" spans="1:22" ht="12.75" outlineLevel="1">
      <c r="A105" s="7" t="str">
        <f>+LISTIN!A105</f>
        <v>Heini Holm</v>
      </c>
      <c r="B105" s="9"/>
      <c r="C105" s="9"/>
      <c r="D105" s="9">
        <v>2</v>
      </c>
      <c r="E105" s="9"/>
      <c r="F105" s="9"/>
      <c r="G105" s="10">
        <f t="shared" si="8"/>
        <v>2</v>
      </c>
      <c r="H105" s="9"/>
      <c r="I105" s="83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13"/>
      <c r="V105" s="19"/>
    </row>
    <row r="106" spans="1:21" ht="12.75" outlineLevel="1">
      <c r="A106" s="7" t="str">
        <f>+LISTIN!A106</f>
        <v>Høgni Hoydal</v>
      </c>
      <c r="B106" s="9">
        <v>3</v>
      </c>
      <c r="C106" s="9"/>
      <c r="D106" s="9">
        <v>63</v>
      </c>
      <c r="E106" s="9"/>
      <c r="F106" s="9">
        <v>13</v>
      </c>
      <c r="G106" s="10">
        <f t="shared" si="8"/>
        <v>79</v>
      </c>
      <c r="H106" s="14"/>
      <c r="I106" s="8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3"/>
    </row>
    <row r="107" spans="1:21" ht="12.75" outlineLevel="1">
      <c r="A107" s="7" t="str">
        <f>+LISTIN!A107</f>
        <v>Bergtóra Høgnadóttir</v>
      </c>
      <c r="B107" s="9"/>
      <c r="C107" s="9"/>
      <c r="D107" s="9"/>
      <c r="E107" s="9"/>
      <c r="F107" s="9">
        <v>1</v>
      </c>
      <c r="G107" s="10">
        <f t="shared" si="8"/>
        <v>1</v>
      </c>
      <c r="H107" s="14"/>
      <c r="I107" s="8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3"/>
    </row>
    <row r="108" spans="1:21" ht="12.75" outlineLevel="1">
      <c r="A108" s="7" t="str">
        <f>+LISTIN!A108</f>
        <v>Tórbjørn Jacobsen</v>
      </c>
      <c r="B108" s="9"/>
      <c r="C108" s="9"/>
      <c r="D108" s="9">
        <v>8</v>
      </c>
      <c r="E108" s="9"/>
      <c r="F108" s="9">
        <v>1</v>
      </c>
      <c r="G108" s="10">
        <f t="shared" si="8"/>
        <v>9</v>
      </c>
      <c r="H108" s="14"/>
      <c r="I108" s="8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3"/>
    </row>
    <row r="109" spans="1:21" ht="12.75" outlineLevel="1">
      <c r="A109" s="7" t="str">
        <f>+LISTIN!A109</f>
        <v>Óluva Klettskarð</v>
      </c>
      <c r="B109" s="9"/>
      <c r="C109" s="9"/>
      <c r="D109" s="9">
        <v>2</v>
      </c>
      <c r="E109" s="9"/>
      <c r="F109" s="9"/>
      <c r="G109" s="10">
        <f t="shared" si="8"/>
        <v>2</v>
      </c>
      <c r="H109" s="14"/>
      <c r="I109" s="8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3"/>
    </row>
    <row r="110" spans="1:21" ht="12.75" outlineLevel="1">
      <c r="A110" s="7" t="str">
        <f>+LISTIN!A110</f>
        <v>Jóhann Lützen</v>
      </c>
      <c r="B110" s="9"/>
      <c r="C110" s="9"/>
      <c r="D110" s="9">
        <v>1</v>
      </c>
      <c r="E110" s="9"/>
      <c r="F110" s="9"/>
      <c r="G110" s="10">
        <f t="shared" si="8"/>
        <v>1</v>
      </c>
      <c r="H110" s="9"/>
      <c r="I110" s="83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3"/>
    </row>
    <row r="111" spans="1:21" ht="12.75" outlineLevel="1">
      <c r="A111" s="7" t="str">
        <f>+LISTIN!A111</f>
        <v>Arni Nielsen</v>
      </c>
      <c r="B111" s="9"/>
      <c r="C111" s="9"/>
      <c r="D111" s="9"/>
      <c r="E111" s="9"/>
      <c r="F111" s="9">
        <v>3</v>
      </c>
      <c r="G111" s="10">
        <f t="shared" si="8"/>
        <v>3</v>
      </c>
      <c r="H111" s="9"/>
      <c r="I111" s="83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13"/>
    </row>
    <row r="112" spans="1:21" ht="12.75" outlineLevel="1">
      <c r="A112" s="7" t="str">
        <f>+LISTIN!A112</f>
        <v>Hergeir Nielsen</v>
      </c>
      <c r="B112" s="9"/>
      <c r="C112" s="9"/>
      <c r="D112" s="9"/>
      <c r="E112" s="9"/>
      <c r="F112" s="9">
        <v>2</v>
      </c>
      <c r="G112" s="10">
        <f t="shared" si="8"/>
        <v>2</v>
      </c>
      <c r="H112" s="9"/>
      <c r="I112" s="83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13"/>
    </row>
    <row r="113" spans="1:21" ht="12.75" outlineLevel="1">
      <c r="A113" s="7" t="str">
        <f>+LISTIN!A113</f>
        <v>Margretha Nónklett</v>
      </c>
      <c r="B113" s="9"/>
      <c r="C113" s="9"/>
      <c r="D113" s="9">
        <v>1</v>
      </c>
      <c r="E113" s="9"/>
      <c r="F113" s="9"/>
      <c r="G113" s="10">
        <f t="shared" si="8"/>
        <v>1</v>
      </c>
      <c r="H113" s="9"/>
      <c r="I113" s="83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13"/>
    </row>
    <row r="114" spans="1:21" ht="12.75" outlineLevel="1">
      <c r="A114" s="7" t="str">
        <f>+LISTIN!A114</f>
        <v>Ingolf Olsen</v>
      </c>
      <c r="B114" s="9"/>
      <c r="C114" s="9"/>
      <c r="D114" s="9">
        <v>11</v>
      </c>
      <c r="E114" s="9"/>
      <c r="F114" s="9">
        <v>19</v>
      </c>
      <c r="G114" s="10">
        <f t="shared" si="8"/>
        <v>30</v>
      </c>
      <c r="H114" s="9"/>
      <c r="I114" s="83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3"/>
    </row>
    <row r="115" spans="1:21" ht="12.75" outlineLevel="1">
      <c r="A115" s="7" t="str">
        <f>+LISTIN!A115</f>
        <v>Hermann Oskarsson</v>
      </c>
      <c r="B115" s="9"/>
      <c r="C115" s="9"/>
      <c r="D115" s="9">
        <v>3</v>
      </c>
      <c r="E115" s="9"/>
      <c r="F115" s="9">
        <v>1</v>
      </c>
      <c r="G115" s="10">
        <f t="shared" si="8"/>
        <v>4</v>
      </c>
      <c r="H115" s="9"/>
      <c r="I115" s="83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3"/>
    </row>
    <row r="116" spans="1:21" ht="12.75" outlineLevel="1">
      <c r="A116" s="7" t="str">
        <f>+LISTIN!A116</f>
        <v>Páll á Reynatúgvu</v>
      </c>
      <c r="B116" s="9"/>
      <c r="C116" s="9"/>
      <c r="D116" s="9">
        <v>1</v>
      </c>
      <c r="E116" s="9"/>
      <c r="F116" s="9"/>
      <c r="G116" s="10">
        <f t="shared" si="8"/>
        <v>1</v>
      </c>
      <c r="H116" s="9"/>
      <c r="I116" s="83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13"/>
    </row>
    <row r="117" spans="1:21" ht="12.75" outlineLevel="1">
      <c r="A117" s="7" t="str">
        <f>+LISTIN!A117</f>
        <v>Bjørt Samuelsen</v>
      </c>
      <c r="B117" s="9"/>
      <c r="C117" s="9"/>
      <c r="D117" s="9">
        <v>15</v>
      </c>
      <c r="E117" s="9"/>
      <c r="F117" s="9">
        <v>2</v>
      </c>
      <c r="G117" s="10">
        <f t="shared" si="8"/>
        <v>17</v>
      </c>
      <c r="H117" s="9"/>
      <c r="I117" s="83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13"/>
    </row>
    <row r="118" spans="1:21" ht="12.75" outlineLevel="1">
      <c r="A118" s="7" t="str">
        <f>+LISTIN!A118</f>
        <v>Sirið Steinberg</v>
      </c>
      <c r="B118" s="9"/>
      <c r="C118" s="9"/>
      <c r="D118" s="9"/>
      <c r="E118" s="9"/>
      <c r="F118" s="9"/>
      <c r="G118" s="10">
        <f t="shared" si="8"/>
        <v>0</v>
      </c>
      <c r="H118" s="9"/>
      <c r="I118" s="83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13"/>
    </row>
    <row r="119" spans="1:21" ht="12.75" outlineLevel="1">
      <c r="A119" s="7" t="str">
        <f>+LISTIN!A119</f>
        <v>Jenus í Trøðini</v>
      </c>
      <c r="B119" s="9"/>
      <c r="C119" s="9"/>
      <c r="D119" s="9"/>
      <c r="E119" s="9"/>
      <c r="F119" s="9"/>
      <c r="G119" s="10">
        <f t="shared" si="8"/>
        <v>0</v>
      </c>
      <c r="H119" s="9"/>
      <c r="I119" s="83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13"/>
    </row>
    <row r="120" spans="1:21" ht="12.75" outlineLevel="1">
      <c r="A120" s="7" t="str">
        <f>+LISTIN!A120</f>
        <v> </v>
      </c>
      <c r="B120" s="9"/>
      <c r="C120" s="9"/>
      <c r="D120" s="9"/>
      <c r="E120" s="9"/>
      <c r="F120" s="9"/>
      <c r="G120" s="10">
        <f t="shared" si="8"/>
        <v>0</v>
      </c>
      <c r="H120" s="9"/>
      <c r="I120" s="83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13"/>
    </row>
    <row r="121" spans="1:21" s="16" customFormat="1" ht="12.75">
      <c r="A121" s="16" t="str">
        <f>+LISTIN!A121</f>
        <v>Listi E tils.</v>
      </c>
      <c r="B121" s="10">
        <f aca="true" t="shared" si="9" ref="B121:G121">SUM(B100:B120)</f>
        <v>4</v>
      </c>
      <c r="C121" s="10">
        <f t="shared" si="9"/>
        <v>0</v>
      </c>
      <c r="D121" s="10">
        <f t="shared" si="9"/>
        <v>127</v>
      </c>
      <c r="E121" s="10">
        <f t="shared" si="9"/>
        <v>1</v>
      </c>
      <c r="F121" s="10">
        <f t="shared" si="9"/>
        <v>49</v>
      </c>
      <c r="G121" s="10">
        <f t="shared" si="9"/>
        <v>181</v>
      </c>
      <c r="H121" s="10"/>
      <c r="I121" s="76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1:21" ht="12.75">
      <c r="A122" s="7">
        <f>+LISTIN!A122</f>
      </c>
      <c r="B122" s="9"/>
      <c r="C122" s="9"/>
      <c r="D122" s="9"/>
      <c r="E122" s="9"/>
      <c r="F122" s="9"/>
      <c r="G122" s="10"/>
      <c r="H122" s="9"/>
      <c r="I122" s="83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3"/>
    </row>
    <row r="123" spans="1:21" s="7" customFormat="1" ht="18">
      <c r="A123" s="17" t="str">
        <f>+LISTIN!A123</f>
        <v>H. Miðflokkurin</v>
      </c>
      <c r="B123" s="11"/>
      <c r="C123" s="11"/>
      <c r="D123" s="11"/>
      <c r="E123" s="11"/>
      <c r="F123" s="11"/>
      <c r="G123" s="10"/>
      <c r="H123" s="11"/>
      <c r="I123" s="79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0"/>
    </row>
    <row r="124" spans="1:22" s="18" customFormat="1" ht="12.75" customHeight="1">
      <c r="A124" s="7" t="str">
        <f>+LISTIN!A124</f>
        <v>Listin</v>
      </c>
      <c r="B124" s="9"/>
      <c r="C124" s="9"/>
      <c r="D124" s="9">
        <v>7</v>
      </c>
      <c r="E124" s="9"/>
      <c r="F124" s="9"/>
      <c r="G124" s="10">
        <f>SUM(B124:F124)</f>
        <v>7</v>
      </c>
      <c r="H124" s="13"/>
      <c r="I124" s="85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9"/>
    </row>
    <row r="125" spans="1:22" s="18" customFormat="1" ht="12.75" customHeight="1">
      <c r="A125" s="7" t="str">
        <f>+LISTIN!A125</f>
        <v>Karsten Hansen</v>
      </c>
      <c r="B125" s="9"/>
      <c r="C125" s="9"/>
      <c r="D125" s="9">
        <v>6</v>
      </c>
      <c r="E125" s="9"/>
      <c r="F125" s="9">
        <v>1</v>
      </c>
      <c r="G125" s="10">
        <f>SUM(B125:F125)</f>
        <v>7</v>
      </c>
      <c r="H125" s="9"/>
      <c r="I125" s="8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9"/>
    </row>
    <row r="126" spans="1:21" ht="12.75">
      <c r="A126" s="7" t="str">
        <f>+LISTIN!A126</f>
        <v>Mia av Kák Joensen</v>
      </c>
      <c r="B126" s="9"/>
      <c r="C126" s="9"/>
      <c r="D126" s="9">
        <v>7</v>
      </c>
      <c r="E126" s="9"/>
      <c r="F126" s="9">
        <v>19</v>
      </c>
      <c r="G126" s="10">
        <f>SUM(B126:F126)</f>
        <v>26</v>
      </c>
      <c r="H126" s="9"/>
      <c r="I126" s="83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13"/>
    </row>
    <row r="127" spans="1:21" ht="12.75">
      <c r="A127" s="7" t="str">
        <f>+LISTIN!A127</f>
        <v>Bill Justinussen</v>
      </c>
      <c r="B127" s="9"/>
      <c r="C127" s="9"/>
      <c r="D127" s="9">
        <v>6</v>
      </c>
      <c r="E127" s="9"/>
      <c r="F127" s="9">
        <v>4</v>
      </c>
      <c r="G127" s="10">
        <f aca="true" t="shared" si="10" ref="G127:G145">SUM(B127:F127)</f>
        <v>10</v>
      </c>
      <c r="H127" s="9"/>
      <c r="I127" s="83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13"/>
    </row>
    <row r="128" spans="1:21" ht="12.75">
      <c r="A128" s="7" t="str">
        <f>+LISTIN!A128</f>
        <v>Karin Oddsdóttir Lamhauge</v>
      </c>
      <c r="B128" s="9"/>
      <c r="C128" s="9"/>
      <c r="D128" s="9"/>
      <c r="E128" s="9"/>
      <c r="F128" s="9"/>
      <c r="G128" s="10">
        <f t="shared" si="10"/>
        <v>0</v>
      </c>
      <c r="H128" s="14"/>
      <c r="I128" s="8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12.75">
      <c r="A129" s="7" t="str">
        <f>+LISTIN!A129</f>
        <v>Jenis av Rana</v>
      </c>
      <c r="B129" s="9"/>
      <c r="C129" s="9"/>
      <c r="D129" s="9">
        <v>7</v>
      </c>
      <c r="E129" s="9"/>
      <c r="F129" s="9">
        <v>6</v>
      </c>
      <c r="G129" s="10">
        <f t="shared" si="10"/>
        <v>13</v>
      </c>
      <c r="H129" s="14"/>
      <c r="I129" s="8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12.75">
      <c r="A130" s="7" t="str">
        <f>+LISTIN!A130</f>
        <v> </v>
      </c>
      <c r="B130" s="9"/>
      <c r="C130" s="9"/>
      <c r="D130" s="9"/>
      <c r="E130" s="9"/>
      <c r="F130" s="9"/>
      <c r="G130" s="10">
        <f t="shared" si="10"/>
        <v>0</v>
      </c>
      <c r="H130" s="14"/>
      <c r="I130" s="8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12.75">
      <c r="A131" s="7" t="str">
        <f>+LISTIN!A131</f>
        <v> </v>
      </c>
      <c r="B131" s="9"/>
      <c r="C131" s="9"/>
      <c r="D131" s="9"/>
      <c r="E131" s="9"/>
      <c r="F131" s="9"/>
      <c r="G131" s="10">
        <f t="shared" si="10"/>
        <v>0</v>
      </c>
      <c r="H131" s="14"/>
      <c r="I131" s="8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12.75">
      <c r="A132" s="7" t="str">
        <f>+LISTIN!A132</f>
        <v> </v>
      </c>
      <c r="B132" s="9"/>
      <c r="C132" s="9"/>
      <c r="D132" s="9"/>
      <c r="E132" s="9"/>
      <c r="F132" s="9"/>
      <c r="G132" s="10">
        <f t="shared" si="10"/>
        <v>0</v>
      </c>
      <c r="H132" s="14"/>
      <c r="I132" s="8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12.75">
      <c r="A133" s="7" t="str">
        <f>+LISTIN!A133</f>
        <v> </v>
      </c>
      <c r="B133" s="9"/>
      <c r="C133" s="9"/>
      <c r="D133" s="9"/>
      <c r="E133" s="9"/>
      <c r="F133" s="9"/>
      <c r="G133" s="10">
        <f t="shared" si="10"/>
        <v>0</v>
      </c>
      <c r="H133" s="14"/>
      <c r="I133" s="8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12.75">
      <c r="A134" s="7" t="str">
        <f>+LISTIN!A134</f>
        <v> </v>
      </c>
      <c r="B134" s="9"/>
      <c r="C134" s="9"/>
      <c r="D134" s="9"/>
      <c r="E134" s="9"/>
      <c r="F134" s="9"/>
      <c r="G134" s="10">
        <f t="shared" si="10"/>
        <v>0</v>
      </c>
      <c r="H134" s="14"/>
      <c r="I134" s="8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12.75">
      <c r="A135" s="7" t="str">
        <f>+LISTIN!A135</f>
        <v> </v>
      </c>
      <c r="B135" s="9"/>
      <c r="C135" s="9"/>
      <c r="D135" s="9"/>
      <c r="E135" s="9"/>
      <c r="F135" s="9"/>
      <c r="G135" s="10">
        <f t="shared" si="10"/>
        <v>0</v>
      </c>
      <c r="H135" s="14"/>
      <c r="I135" s="8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12.75">
      <c r="A136" s="7" t="str">
        <f>+LISTIN!A136</f>
        <v> </v>
      </c>
      <c r="B136" s="9"/>
      <c r="C136" s="9"/>
      <c r="D136" s="9"/>
      <c r="E136" s="9"/>
      <c r="F136" s="9"/>
      <c r="G136" s="10">
        <f t="shared" si="10"/>
        <v>0</v>
      </c>
      <c r="H136" s="14"/>
      <c r="I136" s="8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12.75">
      <c r="A137" s="7" t="str">
        <f>+LISTIN!A137</f>
        <v> </v>
      </c>
      <c r="B137" s="9"/>
      <c r="C137" s="9"/>
      <c r="D137" s="9"/>
      <c r="E137" s="9"/>
      <c r="F137" s="9"/>
      <c r="G137" s="10">
        <f t="shared" si="10"/>
        <v>0</v>
      </c>
      <c r="H137" s="14"/>
      <c r="I137" s="8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12.75">
      <c r="A138" s="7" t="str">
        <f>+LISTIN!A138</f>
        <v> </v>
      </c>
      <c r="B138" s="9"/>
      <c r="C138" s="9"/>
      <c r="D138" s="9"/>
      <c r="E138" s="9"/>
      <c r="F138" s="9"/>
      <c r="G138" s="10">
        <f t="shared" si="10"/>
        <v>0</v>
      </c>
      <c r="H138" s="14"/>
      <c r="I138" s="8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12.75">
      <c r="A139" s="7" t="str">
        <f>+LISTIN!A139</f>
        <v> </v>
      </c>
      <c r="B139" s="9"/>
      <c r="C139" s="9"/>
      <c r="D139" s="9"/>
      <c r="E139" s="9"/>
      <c r="F139" s="9"/>
      <c r="G139" s="10">
        <f t="shared" si="10"/>
        <v>0</v>
      </c>
      <c r="H139" s="14"/>
      <c r="I139" s="8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12.75">
      <c r="A140" s="7" t="str">
        <f>+LISTIN!A140</f>
        <v> </v>
      </c>
      <c r="B140" s="9"/>
      <c r="C140" s="9"/>
      <c r="D140" s="9"/>
      <c r="E140" s="9"/>
      <c r="F140" s="9"/>
      <c r="G140" s="10">
        <f t="shared" si="10"/>
        <v>0</v>
      </c>
      <c r="H140" s="14"/>
      <c r="I140" s="8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12.75">
      <c r="A141" s="7" t="str">
        <f>+LISTIN!A141</f>
        <v> </v>
      </c>
      <c r="B141" s="9"/>
      <c r="C141" s="9"/>
      <c r="D141" s="9"/>
      <c r="E141" s="9"/>
      <c r="F141" s="9"/>
      <c r="G141" s="10">
        <f t="shared" si="10"/>
        <v>0</v>
      </c>
      <c r="H141" s="14"/>
      <c r="I141" s="8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12.75">
      <c r="A142" s="7" t="str">
        <f>+LISTIN!A142</f>
        <v> </v>
      </c>
      <c r="B142" s="9"/>
      <c r="C142" s="9"/>
      <c r="D142" s="9"/>
      <c r="E142" s="9"/>
      <c r="F142" s="9"/>
      <c r="G142" s="10">
        <f t="shared" si="10"/>
        <v>0</v>
      </c>
      <c r="H142" s="14"/>
      <c r="I142" s="8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12.75">
      <c r="A143" s="7" t="str">
        <f>+LISTIN!A143</f>
        <v> </v>
      </c>
      <c r="B143" s="9"/>
      <c r="C143" s="9"/>
      <c r="D143" s="9"/>
      <c r="E143" s="9"/>
      <c r="F143" s="9"/>
      <c r="G143" s="10">
        <f t="shared" si="10"/>
        <v>0</v>
      </c>
      <c r="H143" s="14"/>
      <c r="I143" s="8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12.75">
      <c r="A144" s="7" t="str">
        <f>+LISTIN!A144</f>
        <v> </v>
      </c>
      <c r="B144" s="9"/>
      <c r="C144" s="9"/>
      <c r="D144" s="9"/>
      <c r="E144" s="9"/>
      <c r="F144" s="9"/>
      <c r="G144" s="10">
        <f t="shared" si="10"/>
        <v>0</v>
      </c>
      <c r="H144" s="14"/>
      <c r="I144" s="8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12.75">
      <c r="A145" s="7" t="str">
        <f>+LISTIN!A145</f>
        <v> </v>
      </c>
      <c r="B145" s="9"/>
      <c r="C145" s="9"/>
      <c r="D145" s="9"/>
      <c r="E145" s="9"/>
      <c r="F145" s="9"/>
      <c r="G145" s="10">
        <f t="shared" si="10"/>
        <v>0</v>
      </c>
      <c r="H145" s="14"/>
      <c r="I145" s="8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s="7" customFormat="1" ht="12.75">
      <c r="A146" s="34" t="str">
        <f>+LISTIN!A146</f>
        <v>Listi H tils.</v>
      </c>
      <c r="B146" s="10">
        <f aca="true" t="shared" si="11" ref="B146:G146">SUM(B124:B145)</f>
        <v>0</v>
      </c>
      <c r="C146" s="10">
        <f t="shared" si="11"/>
        <v>0</v>
      </c>
      <c r="D146" s="10">
        <f t="shared" si="11"/>
        <v>33</v>
      </c>
      <c r="E146" s="10">
        <f t="shared" si="11"/>
        <v>0</v>
      </c>
      <c r="F146" s="10">
        <f t="shared" si="11"/>
        <v>30</v>
      </c>
      <c r="G146" s="10">
        <f t="shared" si="11"/>
        <v>63</v>
      </c>
      <c r="H146" s="12"/>
      <c r="I146" s="76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1:21" ht="12.75">
      <c r="A147" s="7"/>
      <c r="B147" s="14"/>
      <c r="C147" s="14"/>
      <c r="D147" s="14"/>
      <c r="E147" s="14"/>
      <c r="F147" s="14"/>
      <c r="G147" s="10"/>
      <c r="H147" s="14"/>
      <c r="I147" s="8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s="7" customFormat="1" ht="18">
      <c r="A148" s="17" t="str">
        <f>+LISTIN!A148</f>
        <v>Uttanflokkalisti</v>
      </c>
      <c r="B148" s="11"/>
      <c r="C148" s="11"/>
      <c r="D148" s="11"/>
      <c r="E148" s="11"/>
      <c r="F148" s="11"/>
      <c r="G148" s="10"/>
      <c r="H148" s="11"/>
      <c r="I148" s="79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0"/>
    </row>
    <row r="149" spans="1:22" s="18" customFormat="1" ht="18">
      <c r="A149" s="7" t="str">
        <f>+LISTIN!A149</f>
        <v>Poul Michelsen</v>
      </c>
      <c r="B149" s="9"/>
      <c r="C149" s="9"/>
      <c r="D149" s="9">
        <v>8</v>
      </c>
      <c r="E149" s="9"/>
      <c r="F149" s="9">
        <v>3</v>
      </c>
      <c r="G149" s="10">
        <f>SUM(B149:F149)</f>
        <v>11</v>
      </c>
      <c r="H149" s="13"/>
      <c r="I149" s="85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9"/>
    </row>
    <row r="150" spans="1:21" ht="12.75">
      <c r="A150" s="7" t="str">
        <f>+LISTIN!A150</f>
        <v> </v>
      </c>
      <c r="B150" s="9"/>
      <c r="C150" s="9"/>
      <c r="D150" s="9"/>
      <c r="E150" s="9"/>
      <c r="F150" s="9"/>
      <c r="G150" s="10">
        <f aca="true" t="shared" si="12" ref="G150:G169">SUM(B150:F150)</f>
        <v>0</v>
      </c>
      <c r="H150" s="14"/>
      <c r="I150" s="8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12.75">
      <c r="A151" s="7" t="str">
        <f>+LISTIN!A151</f>
        <v> </v>
      </c>
      <c r="B151" s="9"/>
      <c r="C151" s="9"/>
      <c r="D151" s="9"/>
      <c r="E151" s="9"/>
      <c r="F151" s="9"/>
      <c r="G151" s="10">
        <f t="shared" si="12"/>
        <v>0</v>
      </c>
      <c r="H151" s="14"/>
      <c r="I151" s="8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12.75">
      <c r="A152" s="7" t="str">
        <f>+LISTIN!A152</f>
        <v> </v>
      </c>
      <c r="B152" s="9"/>
      <c r="C152" s="9"/>
      <c r="D152" s="9"/>
      <c r="E152" s="9"/>
      <c r="F152" s="9"/>
      <c r="G152" s="10">
        <f t="shared" si="12"/>
        <v>0</v>
      </c>
      <c r="H152" s="14"/>
      <c r="I152" s="8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12.75">
      <c r="A153" s="7" t="str">
        <f>+LISTIN!A153</f>
        <v> </v>
      </c>
      <c r="B153" s="9"/>
      <c r="C153" s="9"/>
      <c r="D153" s="9"/>
      <c r="E153" s="9"/>
      <c r="F153" s="9"/>
      <c r="G153" s="10">
        <f t="shared" si="12"/>
        <v>0</v>
      </c>
      <c r="H153" s="14"/>
      <c r="I153" s="8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12.75">
      <c r="A154" s="7" t="str">
        <f>+LISTIN!A154</f>
        <v> </v>
      </c>
      <c r="B154" s="9"/>
      <c r="C154" s="9"/>
      <c r="D154" s="9"/>
      <c r="E154" s="9"/>
      <c r="F154" s="9"/>
      <c r="G154" s="10">
        <f t="shared" si="12"/>
        <v>0</v>
      </c>
      <c r="H154" s="14"/>
      <c r="I154" s="8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12.75">
      <c r="A155" s="7" t="str">
        <f>+LISTIN!A155</f>
        <v> </v>
      </c>
      <c r="B155" s="9"/>
      <c r="C155" s="9"/>
      <c r="D155" s="9"/>
      <c r="E155" s="9"/>
      <c r="F155" s="9"/>
      <c r="G155" s="10">
        <f t="shared" si="12"/>
        <v>0</v>
      </c>
      <c r="H155" s="14"/>
      <c r="I155" s="8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12.75">
      <c r="A156" s="7" t="str">
        <f>+LISTIN!A156</f>
        <v> </v>
      </c>
      <c r="B156" s="9"/>
      <c r="C156" s="9"/>
      <c r="D156" s="9"/>
      <c r="E156" s="9"/>
      <c r="F156" s="9"/>
      <c r="G156" s="10">
        <f t="shared" si="12"/>
        <v>0</v>
      </c>
      <c r="H156" s="14"/>
      <c r="I156" s="8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12.75">
      <c r="A157" s="7" t="str">
        <f>+LISTIN!A157</f>
        <v> </v>
      </c>
      <c r="B157" s="9"/>
      <c r="C157" s="9"/>
      <c r="D157" s="9"/>
      <c r="E157" s="9"/>
      <c r="F157" s="9"/>
      <c r="G157" s="10">
        <f t="shared" si="12"/>
        <v>0</v>
      </c>
      <c r="H157" s="14"/>
      <c r="I157" s="8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12.75">
      <c r="A158" s="7" t="str">
        <f>+LISTIN!A158</f>
        <v> </v>
      </c>
      <c r="B158" s="9"/>
      <c r="C158" s="9"/>
      <c r="D158" s="9"/>
      <c r="E158" s="9"/>
      <c r="F158" s="9"/>
      <c r="G158" s="10">
        <f t="shared" si="12"/>
        <v>0</v>
      </c>
      <c r="H158" s="14"/>
      <c r="I158" s="8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12.75">
      <c r="A159" s="7" t="str">
        <f>+LISTIN!A159</f>
        <v> </v>
      </c>
      <c r="B159" s="9"/>
      <c r="C159" s="9"/>
      <c r="D159" s="9"/>
      <c r="E159" s="9"/>
      <c r="F159" s="9"/>
      <c r="G159" s="10">
        <f t="shared" si="12"/>
        <v>0</v>
      </c>
      <c r="H159" s="14"/>
      <c r="I159" s="8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12.75">
      <c r="A160" s="7" t="str">
        <f>+LISTIN!A160</f>
        <v> </v>
      </c>
      <c r="B160" s="9"/>
      <c r="C160" s="9"/>
      <c r="D160" s="9"/>
      <c r="E160" s="9"/>
      <c r="F160" s="9"/>
      <c r="G160" s="10">
        <f t="shared" si="12"/>
        <v>0</v>
      </c>
      <c r="H160" s="14"/>
      <c r="I160" s="8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12.75">
      <c r="A161" s="7" t="str">
        <f>+LISTIN!A161</f>
        <v> </v>
      </c>
      <c r="B161" s="9"/>
      <c r="C161" s="9"/>
      <c r="D161" s="9"/>
      <c r="E161" s="9"/>
      <c r="F161" s="9"/>
      <c r="G161" s="10">
        <f t="shared" si="12"/>
        <v>0</v>
      </c>
      <c r="H161" s="14"/>
      <c r="I161" s="8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12.75">
      <c r="A162" s="7" t="str">
        <f>+LISTIN!A162</f>
        <v> </v>
      </c>
      <c r="B162" s="9"/>
      <c r="C162" s="9"/>
      <c r="D162" s="9"/>
      <c r="E162" s="9"/>
      <c r="F162" s="9"/>
      <c r="G162" s="10">
        <f t="shared" si="12"/>
        <v>0</v>
      </c>
      <c r="H162" s="14"/>
      <c r="I162" s="8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12.75">
      <c r="A163" s="7" t="str">
        <f>+LISTIN!A163</f>
        <v> </v>
      </c>
      <c r="B163" s="9"/>
      <c r="C163" s="9"/>
      <c r="D163" s="9"/>
      <c r="E163" s="9"/>
      <c r="F163" s="9"/>
      <c r="G163" s="10">
        <f t="shared" si="12"/>
        <v>0</v>
      </c>
      <c r="H163" s="14"/>
      <c r="I163" s="8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12.75">
      <c r="A164" s="7" t="str">
        <f>+LISTIN!A164</f>
        <v> </v>
      </c>
      <c r="B164" s="9"/>
      <c r="C164" s="9"/>
      <c r="D164" s="9"/>
      <c r="E164" s="9"/>
      <c r="F164" s="9"/>
      <c r="G164" s="10">
        <f t="shared" si="12"/>
        <v>0</v>
      </c>
      <c r="H164" s="14"/>
      <c r="I164" s="8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12.75">
      <c r="A165" s="7" t="str">
        <f>+LISTIN!A165</f>
        <v> </v>
      </c>
      <c r="B165" s="9"/>
      <c r="C165" s="9"/>
      <c r="D165" s="9"/>
      <c r="E165" s="9"/>
      <c r="F165" s="9"/>
      <c r="G165" s="10">
        <f t="shared" si="12"/>
        <v>0</v>
      </c>
      <c r="H165" s="14"/>
      <c r="I165" s="8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12.75">
      <c r="A166" s="7" t="str">
        <f>+LISTIN!A166</f>
        <v> </v>
      </c>
      <c r="B166" s="9"/>
      <c r="C166" s="9"/>
      <c r="D166" s="9"/>
      <c r="E166" s="9"/>
      <c r="F166" s="9"/>
      <c r="G166" s="10">
        <f t="shared" si="12"/>
        <v>0</v>
      </c>
      <c r="H166" s="14"/>
      <c r="I166" s="8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12.75">
      <c r="A167" s="7" t="str">
        <f>+LISTIN!A167</f>
        <v> </v>
      </c>
      <c r="B167" s="9"/>
      <c r="C167" s="9"/>
      <c r="D167" s="9"/>
      <c r="E167" s="9"/>
      <c r="F167" s="9"/>
      <c r="G167" s="10">
        <f t="shared" si="12"/>
        <v>0</v>
      </c>
      <c r="H167" s="14"/>
      <c r="I167" s="8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12.75">
      <c r="A168" s="7" t="str">
        <f>+LISTIN!A168</f>
        <v> </v>
      </c>
      <c r="B168" s="9"/>
      <c r="C168" s="9"/>
      <c r="D168" s="9"/>
      <c r="E168" s="9"/>
      <c r="F168" s="9"/>
      <c r="G168" s="10">
        <f t="shared" si="12"/>
        <v>0</v>
      </c>
      <c r="H168" s="14"/>
      <c r="I168" s="8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12.75">
      <c r="A169" s="7" t="str">
        <f>+LISTIN!A169</f>
        <v> </v>
      </c>
      <c r="B169" s="9"/>
      <c r="C169" s="9"/>
      <c r="D169" s="9"/>
      <c r="E169" s="9"/>
      <c r="F169" s="9"/>
      <c r="G169" s="10">
        <f t="shared" si="12"/>
        <v>0</v>
      </c>
      <c r="H169" s="14"/>
      <c r="I169" s="8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s="7" customFormat="1" ht="12.75">
      <c r="A170" s="34" t="str">
        <f>+LISTIN!A170</f>
        <v>Uttanflokkalisti tils.</v>
      </c>
      <c r="B170" s="10">
        <f aca="true" t="shared" si="13" ref="B170:G170">SUM(B149:B169)</f>
        <v>0</v>
      </c>
      <c r="C170" s="10">
        <f t="shared" si="13"/>
        <v>0</v>
      </c>
      <c r="D170" s="10">
        <f t="shared" si="13"/>
        <v>8</v>
      </c>
      <c r="E170" s="10">
        <f t="shared" si="13"/>
        <v>0</v>
      </c>
      <c r="F170" s="10">
        <f t="shared" si="13"/>
        <v>3</v>
      </c>
      <c r="G170" s="10">
        <f t="shared" si="13"/>
        <v>11</v>
      </c>
      <c r="H170" s="12"/>
      <c r="I170" s="76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2.75">
      <c r="A171" s="32"/>
      <c r="B171" s="36"/>
      <c r="C171" s="36"/>
      <c r="D171" s="36"/>
      <c r="E171" s="36"/>
      <c r="F171" s="36"/>
      <c r="G171" s="10"/>
      <c r="H171" s="9"/>
      <c r="I171" s="8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s="7" customFormat="1" ht="12.75">
      <c r="A172" s="34" t="str">
        <f>+LISTIN!A172</f>
        <v>Gildugar atkvøður</v>
      </c>
      <c r="B172" s="35">
        <f aca="true" t="shared" si="14" ref="B172:G172">SUM(B170+B146+B121+B97+B73+B49+B25)</f>
        <v>36</v>
      </c>
      <c r="C172" s="35">
        <f t="shared" si="14"/>
        <v>10</v>
      </c>
      <c r="D172" s="35">
        <f t="shared" si="14"/>
        <v>757</v>
      </c>
      <c r="E172" s="35">
        <f t="shared" si="14"/>
        <v>6</v>
      </c>
      <c r="F172" s="35">
        <f t="shared" si="14"/>
        <v>438</v>
      </c>
      <c r="G172" s="35">
        <f t="shared" si="14"/>
        <v>1247</v>
      </c>
      <c r="H172" s="56"/>
      <c r="I172" s="79"/>
      <c r="J172" s="35"/>
      <c r="K172" s="35"/>
      <c r="L172" s="35"/>
      <c r="M172" s="35"/>
      <c r="N172" s="35"/>
      <c r="O172" s="35"/>
      <c r="P172" s="35"/>
      <c r="Q172" s="35"/>
      <c r="R172" s="35"/>
      <c r="S172" s="12"/>
      <c r="T172" s="12"/>
      <c r="U172" s="12"/>
    </row>
    <row r="173" spans="1:21" s="7" customFormat="1" ht="12.75">
      <c r="A173" s="34"/>
      <c r="B173" s="35"/>
      <c r="C173" s="35"/>
      <c r="D173" s="35"/>
      <c r="E173" s="35"/>
      <c r="F173" s="35"/>
      <c r="G173" s="35"/>
      <c r="H173" s="35"/>
      <c r="I173" s="76"/>
      <c r="J173" s="35"/>
      <c r="K173" s="35"/>
      <c r="L173" s="35"/>
      <c r="M173" s="35"/>
      <c r="N173" s="35"/>
      <c r="O173" s="35"/>
      <c r="P173" s="35"/>
      <c r="Q173" s="35"/>
      <c r="R173" s="35"/>
      <c r="S173" s="12"/>
      <c r="T173" s="12"/>
      <c r="U173" s="12"/>
    </row>
    <row r="174" spans="1:21" ht="12.75">
      <c r="A174" s="32"/>
      <c r="B174" s="36"/>
      <c r="C174" s="36"/>
      <c r="D174" s="36"/>
      <c r="E174" s="36"/>
      <c r="F174" s="36"/>
      <c r="G174" s="10"/>
      <c r="H174" s="14"/>
      <c r="I174" s="8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12.75">
      <c r="A175" s="34" t="str">
        <f>+LISTIN!A175</f>
        <v>Herav góðkendar brævatkvøður</v>
      </c>
      <c r="B175" s="42">
        <v>2</v>
      </c>
      <c r="C175" s="42">
        <v>2</v>
      </c>
      <c r="D175" s="42">
        <v>27</v>
      </c>
      <c r="E175" s="42">
        <v>0</v>
      </c>
      <c r="F175" s="42">
        <v>18</v>
      </c>
      <c r="G175" s="35">
        <f>SUM(B175:F175)</f>
        <v>49</v>
      </c>
      <c r="H175" s="14"/>
      <c r="I175" s="8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12.75">
      <c r="A176" s="34"/>
      <c r="B176" s="42"/>
      <c r="C176" s="42"/>
      <c r="D176" s="42"/>
      <c r="E176" s="42"/>
      <c r="F176" s="42"/>
      <c r="G176" s="35"/>
      <c r="H176" s="14"/>
      <c r="I176" s="8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12.75">
      <c r="A177" s="7"/>
      <c r="B177" s="13"/>
      <c r="C177" s="13"/>
      <c r="D177" s="13"/>
      <c r="E177" s="13"/>
      <c r="F177" s="13"/>
      <c r="G177" s="10"/>
      <c r="H177" s="14"/>
      <c r="I177" s="8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12.75">
      <c r="A178" s="34" t="str">
        <f>+LISTIN!A178</f>
        <v>ÓGILDUGAR ATKVØÐUR </v>
      </c>
      <c r="B178" s="13"/>
      <c r="C178" s="13"/>
      <c r="D178" s="13"/>
      <c r="E178" s="13"/>
      <c r="F178" s="13"/>
      <c r="G178" s="10"/>
      <c r="H178" s="14"/>
      <c r="I178" s="8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12.75">
      <c r="A179" s="7" t="str">
        <f>+LISTIN!A179</f>
        <v>      BLANKAR</v>
      </c>
      <c r="B179" s="14">
        <v>0</v>
      </c>
      <c r="C179" s="14">
        <v>0</v>
      </c>
      <c r="D179" s="14">
        <v>6</v>
      </c>
      <c r="E179" s="14">
        <v>0</v>
      </c>
      <c r="F179" s="14">
        <v>8</v>
      </c>
      <c r="G179" s="10">
        <f>SUM(B179:F179)</f>
        <v>14</v>
      </c>
      <c r="H179" s="9"/>
      <c r="I179" s="83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13"/>
    </row>
    <row r="180" spans="1:21" ht="12.75">
      <c r="A180" s="7" t="str">
        <f>+LISTIN!A180</f>
        <v>     ÓKLÁRAR</v>
      </c>
      <c r="B180" s="14">
        <v>0</v>
      </c>
      <c r="C180" s="14">
        <v>0</v>
      </c>
      <c r="D180" s="14">
        <v>1</v>
      </c>
      <c r="E180" s="14">
        <v>0</v>
      </c>
      <c r="F180" s="14">
        <v>0</v>
      </c>
      <c r="G180" s="10">
        <f>SUM(B180:F180)</f>
        <v>1</v>
      </c>
      <c r="H180" s="9"/>
      <c r="I180" s="83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13"/>
    </row>
    <row r="181" spans="1:21" ht="12.75">
      <c r="A181" s="7" t="str">
        <f>+LISTIN!A181</f>
        <v>      FRÁMERKI</v>
      </c>
      <c r="B181" s="36">
        <v>0</v>
      </c>
      <c r="C181" s="36">
        <v>0</v>
      </c>
      <c r="D181" s="36">
        <v>0</v>
      </c>
      <c r="E181" s="36">
        <v>0</v>
      </c>
      <c r="F181" s="36">
        <v>0</v>
      </c>
      <c r="G181" s="10">
        <f>SUM(B181:F181)</f>
        <v>0</v>
      </c>
      <c r="H181" s="9"/>
      <c r="I181" s="83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13"/>
    </row>
    <row r="182" spans="1:21" ht="12.75">
      <c r="A182" s="7">
        <f>+LISTIN!A182</f>
      </c>
      <c r="B182" s="9"/>
      <c r="C182" s="9"/>
      <c r="D182" s="9"/>
      <c r="E182" s="9"/>
      <c r="F182" s="9"/>
      <c r="G182" s="10"/>
      <c r="H182" s="9"/>
      <c r="I182" s="83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13"/>
    </row>
    <row r="183" spans="1:21" ht="12.75">
      <c r="A183" s="34" t="str">
        <f>+LISTIN!A183</f>
        <v>ÓGILDUGAR BRÆVATKV. </v>
      </c>
      <c r="B183" s="14"/>
      <c r="C183" s="14"/>
      <c r="D183" s="14"/>
      <c r="E183" s="14"/>
      <c r="F183" s="14"/>
      <c r="G183" s="10"/>
      <c r="H183" s="9"/>
      <c r="I183" s="83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13"/>
    </row>
    <row r="184" spans="1:21" ht="12.75">
      <c r="A184" s="7" t="str">
        <f>+LISTIN!A184</f>
        <v>      BLANKAR</v>
      </c>
      <c r="B184" s="14">
        <v>0</v>
      </c>
      <c r="C184" s="14">
        <v>0</v>
      </c>
      <c r="D184" s="14">
        <v>0</v>
      </c>
      <c r="E184" s="14">
        <v>0</v>
      </c>
      <c r="F184" s="14">
        <v>0</v>
      </c>
      <c r="G184" s="10">
        <f>SUM(B184:F184)</f>
        <v>0</v>
      </c>
      <c r="H184" s="9"/>
      <c r="I184" s="83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13"/>
    </row>
    <row r="185" spans="1:21" ht="12.75">
      <c r="A185" s="7" t="str">
        <f>+LISTIN!A185</f>
        <v>     ÓKLÁRAR</v>
      </c>
      <c r="B185" s="36">
        <v>0</v>
      </c>
      <c r="C185" s="36">
        <v>0</v>
      </c>
      <c r="D185" s="36">
        <v>0</v>
      </c>
      <c r="E185" s="36">
        <v>0</v>
      </c>
      <c r="F185" s="36">
        <v>0</v>
      </c>
      <c r="G185" s="10">
        <f>SUM(B185:F185)</f>
        <v>0</v>
      </c>
      <c r="H185" s="9"/>
      <c r="I185" s="83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13"/>
    </row>
    <row r="186" spans="1:21" ht="12.75">
      <c r="A186" s="7" t="str">
        <f>+LISTIN!A186</f>
        <v>      FRÁMERKI</v>
      </c>
      <c r="B186" s="14">
        <v>0</v>
      </c>
      <c r="C186" s="14">
        <v>0</v>
      </c>
      <c r="D186" s="14">
        <v>0</v>
      </c>
      <c r="E186" s="14">
        <v>0</v>
      </c>
      <c r="F186" s="14"/>
      <c r="G186" s="10">
        <f>SUM(B186:F186)</f>
        <v>0</v>
      </c>
      <c r="H186" s="9"/>
      <c r="I186" s="83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13"/>
    </row>
    <row r="187" spans="1:21" ht="12.75">
      <c r="A187" s="7">
        <f>+LISTIN!A187</f>
      </c>
      <c r="B187" s="9"/>
      <c r="C187" s="9"/>
      <c r="D187" s="9"/>
      <c r="E187" s="9"/>
      <c r="F187" s="9"/>
      <c r="G187" s="10"/>
      <c r="H187" s="9"/>
      <c r="I187" s="83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13"/>
    </row>
    <row r="188" spans="1:21" s="7" customFormat="1" ht="12.75">
      <c r="A188" s="34" t="str">
        <f>+LISTIN!A188</f>
        <v>ÓGILDUGAR ÍALT</v>
      </c>
      <c r="B188" s="10">
        <f>SUM(B179:B181)+SUM(B184:B186)</f>
        <v>0</v>
      </c>
      <c r="C188" s="10">
        <f>SUM(C179:C181)+SUM(C184:C186)</f>
        <v>0</v>
      </c>
      <c r="D188" s="10">
        <f>SUM(D179:D181)+SUM(D184:D186)</f>
        <v>7</v>
      </c>
      <c r="E188" s="10">
        <f>SUM(E179:E181)+SUM(E184:E186)</f>
        <v>0</v>
      </c>
      <c r="F188" s="10">
        <f>SUM(F179:F181)+SUM(F184:F186)</f>
        <v>8</v>
      </c>
      <c r="G188" s="10">
        <f>SUM(B188:F188)</f>
        <v>15</v>
      </c>
      <c r="H188" s="11"/>
      <c r="I188" s="79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0"/>
    </row>
    <row r="189" spans="1:21" s="7" customFormat="1" ht="12.75">
      <c r="A189" s="34"/>
      <c r="B189" s="10"/>
      <c r="C189" s="10"/>
      <c r="D189" s="10"/>
      <c r="E189" s="10"/>
      <c r="F189" s="10"/>
      <c r="G189" s="10"/>
      <c r="H189" s="11"/>
      <c r="I189" s="79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0"/>
    </row>
    <row r="190" spans="1:21" s="7" customFormat="1" ht="12.75">
      <c r="A190" s="34"/>
      <c r="B190" s="10"/>
      <c r="C190" s="10"/>
      <c r="D190" s="10"/>
      <c r="E190" s="10"/>
      <c r="F190" s="10"/>
      <c r="G190" s="10"/>
      <c r="H190" s="11"/>
      <c r="I190" s="79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0"/>
    </row>
    <row r="191" spans="1:21" s="7" customFormat="1" ht="12.75">
      <c r="A191" s="34" t="str">
        <f>+LISTIN!A191</f>
        <v>Atkvøtt hava</v>
      </c>
      <c r="B191" s="10">
        <f aca="true" t="shared" si="15" ref="B191:G191">B172+B188</f>
        <v>36</v>
      </c>
      <c r="C191" s="10">
        <f t="shared" si="15"/>
        <v>10</v>
      </c>
      <c r="D191" s="10">
        <f t="shared" si="15"/>
        <v>764</v>
      </c>
      <c r="E191" s="10">
        <f t="shared" si="15"/>
        <v>6</v>
      </c>
      <c r="F191" s="10">
        <f t="shared" si="15"/>
        <v>446</v>
      </c>
      <c r="G191" s="10">
        <f t="shared" si="15"/>
        <v>1262</v>
      </c>
      <c r="H191" s="11"/>
      <c r="I191" s="79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0"/>
    </row>
    <row r="192" spans="1:21" s="7" customFormat="1" ht="12.75">
      <c r="A192" s="34"/>
      <c r="B192" s="10"/>
      <c r="C192" s="10"/>
      <c r="D192" s="10"/>
      <c r="E192" s="10"/>
      <c r="F192" s="10"/>
      <c r="G192" s="10"/>
      <c r="H192" s="11"/>
      <c r="I192" s="79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0"/>
    </row>
    <row r="193" spans="2:12" ht="12.75">
      <c r="B193" s="9"/>
      <c r="C193" s="9"/>
      <c r="D193" s="9"/>
      <c r="E193" s="9"/>
      <c r="F193" s="9"/>
      <c r="G193" s="13"/>
      <c r="H193" s="9"/>
      <c r="I193" s="83"/>
      <c r="J193" s="9"/>
      <c r="K193" s="9"/>
      <c r="L193" s="13"/>
    </row>
    <row r="194" spans="1:12" ht="12.75">
      <c r="A194" s="34" t="s">
        <v>92</v>
      </c>
      <c r="B194" s="9"/>
      <c r="C194" s="9"/>
      <c r="D194" s="9"/>
      <c r="E194" s="9"/>
      <c r="F194" s="9"/>
      <c r="G194" s="13"/>
      <c r="H194" s="9"/>
      <c r="I194" s="83"/>
      <c r="J194" s="9"/>
      <c r="K194" s="9"/>
      <c r="L194" s="13"/>
    </row>
    <row r="195" spans="1:12" ht="12.75">
      <c r="A195" s="32" t="s">
        <v>93</v>
      </c>
      <c r="B195" s="9">
        <v>49</v>
      </c>
      <c r="C195" s="9">
        <v>18</v>
      </c>
      <c r="D195" s="9">
        <v>1377</v>
      </c>
      <c r="E195" s="9">
        <v>12</v>
      </c>
      <c r="F195" s="9">
        <v>754</v>
      </c>
      <c r="G195" s="13">
        <f>SUM(B195:F195)</f>
        <v>2210</v>
      </c>
      <c r="H195" s="9"/>
      <c r="I195" s="83"/>
      <c r="J195" s="9"/>
      <c r="K195" s="9"/>
      <c r="L195" s="13"/>
    </row>
    <row r="196" spans="1:12" ht="12.75">
      <c r="A196" s="32" t="s">
        <v>94</v>
      </c>
      <c r="B196" s="9">
        <v>0</v>
      </c>
      <c r="C196" s="9">
        <v>0</v>
      </c>
      <c r="D196" s="9"/>
      <c r="E196" s="9">
        <v>0</v>
      </c>
      <c r="F196" s="9">
        <v>0</v>
      </c>
      <c r="G196" s="13">
        <f>SUM(B196:F196)</f>
        <v>0</v>
      </c>
      <c r="H196" s="9"/>
      <c r="I196" s="83"/>
      <c r="J196" s="9"/>
      <c r="K196" s="9"/>
      <c r="L196" s="13"/>
    </row>
    <row r="197" spans="1:12" ht="12.75">
      <c r="A197" s="32" t="s">
        <v>96</v>
      </c>
      <c r="B197" s="9">
        <f>B195+B196</f>
        <v>49</v>
      </c>
      <c r="C197" s="9">
        <f>C195+C196</f>
        <v>18</v>
      </c>
      <c r="D197" s="9">
        <f>D195+D196</f>
        <v>1377</v>
      </c>
      <c r="E197" s="9">
        <f>E195+E196</f>
        <v>12</v>
      </c>
      <c r="F197" s="9">
        <f>F195+F196</f>
        <v>754</v>
      </c>
      <c r="G197" s="13">
        <f>SUM(B197:F197)</f>
        <v>2210</v>
      </c>
      <c r="H197" s="9"/>
      <c r="I197" s="83"/>
      <c r="J197" s="9"/>
      <c r="K197" s="9"/>
      <c r="L197" s="13"/>
    </row>
    <row r="198" spans="2:12" ht="12.75">
      <c r="B198" s="9"/>
      <c r="C198" s="9"/>
      <c r="D198" s="9"/>
      <c r="E198" s="9"/>
      <c r="F198" s="9"/>
      <c r="G198" s="13"/>
      <c r="H198" s="9"/>
      <c r="I198" s="83"/>
      <c r="J198" s="9"/>
      <c r="K198" s="9"/>
      <c r="L198" s="13"/>
    </row>
    <row r="199" spans="1:12" ht="12.75">
      <c r="A199" s="7" t="s">
        <v>105</v>
      </c>
      <c r="B199" s="63">
        <f aca="true" t="shared" si="16" ref="B199:G199">(B191/B197)*100</f>
        <v>73.46938775510205</v>
      </c>
      <c r="C199" s="63">
        <f t="shared" si="16"/>
        <v>55.55555555555556</v>
      </c>
      <c r="D199" s="63">
        <f t="shared" si="16"/>
        <v>55.482933914306464</v>
      </c>
      <c r="E199" s="63">
        <f t="shared" si="16"/>
        <v>50</v>
      </c>
      <c r="F199" s="63">
        <f t="shared" si="16"/>
        <v>59.15119363395226</v>
      </c>
      <c r="G199" s="63">
        <f t="shared" si="16"/>
        <v>57.10407239819004</v>
      </c>
      <c r="H199" s="9"/>
      <c r="I199" s="83"/>
      <c r="J199" s="9"/>
      <c r="K199" s="9"/>
      <c r="L199" s="13"/>
    </row>
    <row r="200" spans="1:12" ht="12.75">
      <c r="A200" s="7"/>
      <c r="B200" s="9"/>
      <c r="C200" s="9"/>
      <c r="D200" s="9"/>
      <c r="E200" s="9"/>
      <c r="F200" s="9"/>
      <c r="G200" s="13"/>
      <c r="H200" s="9"/>
      <c r="I200" s="83"/>
      <c r="J200" s="9"/>
      <c r="K200" s="9"/>
      <c r="L200" s="13"/>
    </row>
    <row r="201" spans="1:12" ht="12.75">
      <c r="A201" s="7" t="s">
        <v>100</v>
      </c>
      <c r="B201" s="9"/>
      <c r="C201" s="9"/>
      <c r="D201" s="9"/>
      <c r="E201" s="9"/>
      <c r="F201" s="9"/>
      <c r="G201" s="13">
        <f>COUNTIF(B172:F172,"&gt;"&amp;0)</f>
        <v>5</v>
      </c>
      <c r="H201" s="9"/>
      <c r="I201" s="83"/>
      <c r="J201" s="9"/>
      <c r="K201" s="9"/>
      <c r="L201" s="13"/>
    </row>
    <row r="202" spans="1:12" ht="12.75">
      <c r="A202" s="7"/>
      <c r="B202" s="13"/>
      <c r="C202" s="13"/>
      <c r="D202" s="13"/>
      <c r="E202" s="13"/>
      <c r="F202" s="13"/>
      <c r="G202" s="13"/>
      <c r="H202" s="13"/>
      <c r="I202" s="85"/>
      <c r="J202" s="13"/>
      <c r="K202" s="13"/>
      <c r="L202" s="13"/>
    </row>
    <row r="203" spans="1:12" ht="12.75">
      <c r="A203" s="7" t="s">
        <v>101</v>
      </c>
      <c r="B203" s="14"/>
      <c r="C203" s="14"/>
      <c r="D203" s="14"/>
      <c r="E203" s="14"/>
      <c r="F203" s="14"/>
      <c r="G203" s="38">
        <f>SUMIF(B172:F172,"&gt;0",B197:F197)</f>
        <v>2210</v>
      </c>
      <c r="H203" s="14"/>
      <c r="I203" s="84"/>
      <c r="J203" s="14"/>
      <c r="K203" s="14"/>
      <c r="L203" s="14"/>
    </row>
    <row r="204" spans="1:12" ht="12.75">
      <c r="A204" s="7" t="s">
        <v>102</v>
      </c>
      <c r="B204" s="14"/>
      <c r="C204" s="14"/>
      <c r="D204" s="14"/>
      <c r="E204" s="14"/>
      <c r="F204" s="14"/>
      <c r="G204" s="38">
        <f>SUM(B172:F172,G188)</f>
        <v>1262</v>
      </c>
      <c r="H204" s="14"/>
      <c r="I204" s="84"/>
      <c r="J204" s="14"/>
      <c r="K204" s="14"/>
      <c r="L204" s="14"/>
    </row>
    <row r="205" spans="1:12" ht="12.75">
      <c r="A205" s="7"/>
      <c r="B205" s="9"/>
      <c r="C205" s="9"/>
      <c r="D205" s="9"/>
      <c r="E205" s="9"/>
      <c r="F205" s="9"/>
      <c r="G205" s="13"/>
      <c r="H205" s="9"/>
      <c r="I205" s="83"/>
      <c r="J205" s="9"/>
      <c r="K205" s="9"/>
      <c r="L205" s="13"/>
    </row>
    <row r="206" spans="1:12" ht="12.75">
      <c r="A206" s="7" t="s">
        <v>104</v>
      </c>
      <c r="B206" s="9"/>
      <c r="C206" s="9"/>
      <c r="D206" s="9"/>
      <c r="E206" s="9"/>
      <c r="F206" s="9"/>
      <c r="G206" s="62">
        <f>(G204/G203)*100</f>
        <v>57.10407239819004</v>
      </c>
      <c r="H206" s="9"/>
      <c r="I206" s="83"/>
      <c r="J206" s="9"/>
      <c r="K206" s="9"/>
      <c r="L206" s="13"/>
    </row>
    <row r="207" spans="1:12" ht="12.75">
      <c r="A207" s="7"/>
      <c r="B207" s="9"/>
      <c r="C207" s="9"/>
      <c r="D207" s="9"/>
      <c r="E207" s="9"/>
      <c r="F207" s="9"/>
      <c r="G207" s="13"/>
      <c r="H207" s="9"/>
      <c r="I207" s="83"/>
      <c r="J207" s="9"/>
      <c r="K207" s="9"/>
      <c r="L207" s="13"/>
    </row>
    <row r="208" spans="1:12" ht="12.75">
      <c r="A208" s="7" t="s">
        <v>103</v>
      </c>
      <c r="B208" s="9"/>
      <c r="C208" s="9"/>
      <c r="D208" s="9"/>
      <c r="E208" s="9"/>
      <c r="F208" s="9"/>
      <c r="G208" s="62">
        <f>(G203/G197)*100</f>
        <v>100</v>
      </c>
      <c r="H208" s="9"/>
      <c r="I208" s="83"/>
      <c r="J208" s="9"/>
      <c r="K208" s="9"/>
      <c r="L208" s="13"/>
    </row>
    <row r="209" spans="2:12" ht="12.75">
      <c r="B209" s="13"/>
      <c r="C209" s="13"/>
      <c r="D209" s="13"/>
      <c r="E209" s="13"/>
      <c r="F209" s="13"/>
      <c r="G209" s="13"/>
      <c r="H209" s="13"/>
      <c r="I209" s="85"/>
      <c r="J209" s="13"/>
      <c r="K209" s="13"/>
      <c r="L209" s="13"/>
    </row>
    <row r="210" spans="2:12" ht="12.75">
      <c r="B210" s="14"/>
      <c r="C210" s="14"/>
      <c r="D210" s="14"/>
      <c r="E210" s="14"/>
      <c r="F210" s="14"/>
      <c r="G210" s="38"/>
      <c r="H210" s="14"/>
      <c r="I210" s="84"/>
      <c r="J210" s="14"/>
      <c r="K210" s="14"/>
      <c r="L210" s="14"/>
    </row>
    <row r="211" spans="2:12" ht="12.75">
      <c r="B211" s="14"/>
      <c r="C211" s="14"/>
      <c r="D211" s="14"/>
      <c r="E211" s="14"/>
      <c r="F211" s="14"/>
      <c r="G211" s="38"/>
      <c r="H211" s="14"/>
      <c r="I211" s="84"/>
      <c r="J211" s="14"/>
      <c r="K211" s="14"/>
      <c r="L211" s="14"/>
    </row>
    <row r="212" spans="2:12" ht="12.75">
      <c r="B212" s="9"/>
      <c r="C212" s="9"/>
      <c r="D212" s="9"/>
      <c r="E212" s="9"/>
      <c r="F212" s="9"/>
      <c r="G212" s="13"/>
      <c r="H212" s="9"/>
      <c r="I212" s="83"/>
      <c r="J212" s="9"/>
      <c r="K212" s="9"/>
      <c r="L212" s="13"/>
    </row>
    <row r="213" spans="2:12" ht="12.75">
      <c r="B213" s="13"/>
      <c r="C213" s="13"/>
      <c r="D213" s="13"/>
      <c r="E213" s="13"/>
      <c r="F213" s="13"/>
      <c r="G213" s="13"/>
      <c r="H213" s="13"/>
      <c r="I213" s="85"/>
      <c r="J213" s="13"/>
      <c r="K213" s="13"/>
      <c r="L213" s="13"/>
    </row>
    <row r="214" spans="2:12" ht="12.75">
      <c r="B214" s="14"/>
      <c r="C214" s="14"/>
      <c r="D214" s="14"/>
      <c r="E214" s="14"/>
      <c r="F214" s="14"/>
      <c r="G214" s="38"/>
      <c r="H214" s="14"/>
      <c r="I214" s="84"/>
      <c r="J214" s="14"/>
      <c r="K214" s="14"/>
      <c r="L214" s="14"/>
    </row>
    <row r="215" spans="2:12" ht="12.75">
      <c r="B215" s="13"/>
      <c r="C215" s="13"/>
      <c r="D215" s="13"/>
      <c r="E215" s="13"/>
      <c r="F215" s="13"/>
      <c r="G215" s="13"/>
      <c r="H215" s="13"/>
      <c r="I215" s="85"/>
      <c r="J215" s="13"/>
      <c r="K215" s="13"/>
      <c r="L215" s="13"/>
    </row>
    <row r="216" spans="2:12" ht="12.75">
      <c r="B216" s="9"/>
      <c r="C216" s="9"/>
      <c r="D216" s="9"/>
      <c r="E216" s="9"/>
      <c r="F216" s="9"/>
      <c r="G216" s="13"/>
      <c r="H216" s="9"/>
      <c r="I216" s="83"/>
      <c r="J216" s="9"/>
      <c r="K216" s="9"/>
      <c r="L216" s="13"/>
    </row>
    <row r="217" spans="2:12" ht="12.75">
      <c r="B217" s="14"/>
      <c r="C217" s="14"/>
      <c r="D217" s="14"/>
      <c r="E217" s="14"/>
      <c r="F217" s="14"/>
      <c r="G217" s="38"/>
      <c r="H217" s="14"/>
      <c r="I217" s="84"/>
      <c r="J217" s="14"/>
      <c r="K217" s="14"/>
      <c r="L217" s="14"/>
    </row>
    <row r="218" spans="2:12" ht="12.75">
      <c r="B218" s="14"/>
      <c r="C218" s="14"/>
      <c r="D218" s="14"/>
      <c r="E218" s="14"/>
      <c r="F218" s="14"/>
      <c r="G218" s="38"/>
      <c r="H218" s="14"/>
      <c r="I218" s="84"/>
      <c r="J218" s="14"/>
      <c r="K218" s="14"/>
      <c r="L218" s="14"/>
    </row>
    <row r="219" spans="2:12" ht="12.75">
      <c r="B219" s="9"/>
      <c r="C219" s="9"/>
      <c r="D219" s="9"/>
      <c r="E219" s="9"/>
      <c r="F219" s="9"/>
      <c r="G219" s="13"/>
      <c r="H219" s="9"/>
      <c r="I219" s="83"/>
      <c r="J219" s="9"/>
      <c r="K219" s="9"/>
      <c r="L219" s="13"/>
    </row>
    <row r="220" spans="2:12" ht="12.75">
      <c r="B220" s="9"/>
      <c r="C220" s="9"/>
      <c r="D220" s="9"/>
      <c r="E220" s="9"/>
      <c r="F220" s="9"/>
      <c r="G220" s="13"/>
      <c r="H220" s="9"/>
      <c r="I220" s="83"/>
      <c r="J220" s="9"/>
      <c r="K220" s="9"/>
      <c r="L220" s="13"/>
    </row>
    <row r="221" spans="2:12" ht="12.75">
      <c r="B221" s="9"/>
      <c r="C221" s="9"/>
      <c r="D221" s="9"/>
      <c r="E221" s="9"/>
      <c r="F221" s="9"/>
      <c r="G221" s="13"/>
      <c r="H221" s="9"/>
      <c r="I221" s="83"/>
      <c r="J221" s="9"/>
      <c r="K221" s="9"/>
      <c r="L221" s="13"/>
    </row>
    <row r="222" spans="2:12" ht="12.75">
      <c r="B222" s="14"/>
      <c r="C222" s="14"/>
      <c r="D222" s="14"/>
      <c r="E222" s="14"/>
      <c r="F222" s="14"/>
      <c r="G222" s="38"/>
      <c r="H222" s="14"/>
      <c r="I222" s="84"/>
      <c r="J222" s="14"/>
      <c r="K222" s="14"/>
      <c r="L222" s="14"/>
    </row>
    <row r="223" spans="2:12" ht="12.75">
      <c r="B223" s="14"/>
      <c r="C223" s="14"/>
      <c r="D223" s="14"/>
      <c r="E223" s="14"/>
      <c r="F223" s="14"/>
      <c r="G223" s="38"/>
      <c r="H223" s="14"/>
      <c r="I223" s="84"/>
      <c r="J223" s="14"/>
      <c r="K223" s="14"/>
      <c r="L223" s="14"/>
    </row>
    <row r="224" spans="2:12" ht="12.75">
      <c r="B224" s="9"/>
      <c r="C224" s="9"/>
      <c r="D224" s="9"/>
      <c r="E224" s="9"/>
      <c r="F224" s="9"/>
      <c r="G224" s="13"/>
      <c r="H224" s="9"/>
      <c r="I224" s="83"/>
      <c r="J224" s="9"/>
      <c r="K224" s="9"/>
      <c r="L224" s="13"/>
    </row>
    <row r="225" spans="2:12" ht="12.75">
      <c r="B225" s="9"/>
      <c r="C225" s="9"/>
      <c r="D225" s="9"/>
      <c r="E225" s="9"/>
      <c r="F225" s="9"/>
      <c r="G225" s="13"/>
      <c r="H225" s="9"/>
      <c r="I225" s="83"/>
      <c r="J225" s="9"/>
      <c r="K225" s="9"/>
      <c r="L225" s="13"/>
    </row>
    <row r="226" spans="2:12" ht="12.75">
      <c r="B226" s="9"/>
      <c r="C226" s="9"/>
      <c r="D226" s="9"/>
      <c r="E226" s="9"/>
      <c r="F226" s="9"/>
      <c r="G226" s="13"/>
      <c r="H226" s="9"/>
      <c r="I226" s="83"/>
      <c r="J226" s="9"/>
      <c r="K226" s="9"/>
      <c r="L226" s="13"/>
    </row>
    <row r="227" spans="2:12" ht="12.75">
      <c r="B227" s="14"/>
      <c r="C227" s="14"/>
      <c r="D227" s="14"/>
      <c r="E227" s="14"/>
      <c r="F227" s="14"/>
      <c r="G227" s="38"/>
      <c r="H227" s="14"/>
      <c r="I227" s="84"/>
      <c r="J227" s="14"/>
      <c r="K227" s="14"/>
      <c r="L227" s="14"/>
    </row>
    <row r="228" spans="2:12" ht="12.75">
      <c r="B228" s="13"/>
      <c r="C228" s="13"/>
      <c r="D228" s="13"/>
      <c r="E228" s="13"/>
      <c r="F228" s="13"/>
      <c r="G228" s="13"/>
      <c r="H228" s="13"/>
      <c r="I228" s="85"/>
      <c r="J228" s="13"/>
      <c r="K228" s="13"/>
      <c r="L228" s="13"/>
    </row>
    <row r="229" spans="2:12" ht="12.75">
      <c r="B229" s="9"/>
      <c r="C229" s="9"/>
      <c r="D229" s="9"/>
      <c r="E229" s="9"/>
      <c r="F229" s="9"/>
      <c r="G229" s="13"/>
      <c r="H229" s="9"/>
      <c r="I229" s="83"/>
      <c r="J229" s="9"/>
      <c r="K229" s="9"/>
      <c r="L229" s="13"/>
    </row>
    <row r="230" spans="2:12" ht="12.75">
      <c r="B230" s="9"/>
      <c r="C230" s="9"/>
      <c r="D230" s="9"/>
      <c r="E230" s="9"/>
      <c r="F230" s="9"/>
      <c r="G230" s="13"/>
      <c r="H230" s="9"/>
      <c r="I230" s="83"/>
      <c r="J230" s="9"/>
      <c r="K230" s="9"/>
      <c r="L230" s="13"/>
    </row>
    <row r="231" spans="2:12" ht="12.75">
      <c r="B231" s="9"/>
      <c r="C231" s="9"/>
      <c r="D231" s="9"/>
      <c r="E231" s="9"/>
      <c r="F231" s="9"/>
      <c r="G231" s="13"/>
      <c r="H231" s="9"/>
      <c r="I231" s="83"/>
      <c r="J231" s="9"/>
      <c r="K231" s="9"/>
      <c r="L231" s="13"/>
    </row>
    <row r="232" spans="2:12" ht="12.75">
      <c r="B232" s="9"/>
      <c r="C232" s="9"/>
      <c r="D232" s="9"/>
      <c r="E232" s="9"/>
      <c r="F232" s="9"/>
      <c r="G232" s="13"/>
      <c r="H232" s="9"/>
      <c r="I232" s="83"/>
      <c r="J232" s="9"/>
      <c r="K232" s="9"/>
      <c r="L232" s="13"/>
    </row>
    <row r="233" spans="2:12" ht="12.75">
      <c r="B233" s="9"/>
      <c r="C233" s="9"/>
      <c r="D233" s="9"/>
      <c r="E233" s="9"/>
      <c r="F233" s="9"/>
      <c r="G233" s="13"/>
      <c r="H233" s="9"/>
      <c r="I233" s="83"/>
      <c r="J233" s="9"/>
      <c r="K233" s="9"/>
      <c r="L233" s="13"/>
    </row>
    <row r="234" spans="2:12" ht="12.75">
      <c r="B234" s="9"/>
      <c r="C234" s="9"/>
      <c r="D234" s="9"/>
      <c r="E234" s="9"/>
      <c r="F234" s="9"/>
      <c r="G234" s="13"/>
      <c r="H234" s="9"/>
      <c r="I234" s="83"/>
      <c r="J234" s="9"/>
      <c r="K234" s="9"/>
      <c r="L234" s="13"/>
    </row>
    <row r="235" spans="2:12" ht="12.75">
      <c r="B235" s="9"/>
      <c r="C235" s="9"/>
      <c r="D235" s="9"/>
      <c r="E235" s="9"/>
      <c r="F235" s="9"/>
      <c r="G235" s="13"/>
      <c r="H235" s="9"/>
      <c r="I235" s="83"/>
      <c r="J235" s="9"/>
      <c r="K235" s="9"/>
      <c r="L235" s="13"/>
    </row>
    <row r="236" spans="2:12" ht="12.75">
      <c r="B236" s="9"/>
      <c r="C236" s="9"/>
      <c r="D236" s="9"/>
      <c r="E236" s="9"/>
      <c r="F236" s="9"/>
      <c r="G236" s="13"/>
      <c r="H236" s="9"/>
      <c r="I236" s="83"/>
      <c r="J236" s="9"/>
      <c r="K236" s="9"/>
      <c r="L236" s="13"/>
    </row>
    <row r="237" spans="2:12" ht="12.75">
      <c r="B237" s="9"/>
      <c r="C237" s="9"/>
      <c r="D237" s="9"/>
      <c r="E237" s="9"/>
      <c r="F237" s="9"/>
      <c r="G237" s="13"/>
      <c r="H237" s="9"/>
      <c r="I237" s="83"/>
      <c r="J237" s="9"/>
      <c r="K237" s="9"/>
      <c r="L237" s="13"/>
    </row>
    <row r="238" spans="2:12" ht="12.75">
      <c r="B238" s="9"/>
      <c r="C238" s="9"/>
      <c r="D238" s="9"/>
      <c r="E238" s="9"/>
      <c r="F238" s="9"/>
      <c r="G238" s="13"/>
      <c r="H238" s="9"/>
      <c r="I238" s="83"/>
      <c r="J238" s="9"/>
      <c r="K238" s="9"/>
      <c r="L238" s="13"/>
    </row>
    <row r="239" spans="2:12" ht="12.75">
      <c r="B239" s="9"/>
      <c r="C239" s="9"/>
      <c r="D239" s="9"/>
      <c r="E239" s="9"/>
      <c r="F239" s="9"/>
      <c r="G239" s="13"/>
      <c r="H239" s="9"/>
      <c r="I239" s="83"/>
      <c r="J239" s="9"/>
      <c r="K239" s="9"/>
      <c r="L239" s="13"/>
    </row>
    <row r="240" spans="2:12" ht="12.75">
      <c r="B240" s="9"/>
      <c r="C240" s="9"/>
      <c r="D240" s="9"/>
      <c r="E240" s="9"/>
      <c r="F240" s="9"/>
      <c r="G240" s="13"/>
      <c r="H240" s="9"/>
      <c r="I240" s="83"/>
      <c r="J240" s="9"/>
      <c r="K240" s="9"/>
      <c r="L240" s="13"/>
    </row>
    <row r="241" spans="2:12" ht="12.75">
      <c r="B241" s="9"/>
      <c r="C241" s="9"/>
      <c r="D241" s="9"/>
      <c r="E241" s="9"/>
      <c r="F241" s="9"/>
      <c r="G241" s="13"/>
      <c r="H241" s="9"/>
      <c r="I241" s="83"/>
      <c r="J241" s="9"/>
      <c r="K241" s="9"/>
      <c r="L241" s="13"/>
    </row>
    <row r="242" spans="2:12" ht="12.75">
      <c r="B242" s="9"/>
      <c r="C242" s="9"/>
      <c r="D242" s="9"/>
      <c r="E242" s="9"/>
      <c r="F242" s="9"/>
      <c r="G242" s="13"/>
      <c r="H242" s="9"/>
      <c r="I242" s="83"/>
      <c r="J242" s="9"/>
      <c r="K242" s="9"/>
      <c r="L242" s="13"/>
    </row>
    <row r="243" spans="2:12" ht="12.75">
      <c r="B243" s="9"/>
      <c r="C243" s="9"/>
      <c r="D243" s="9"/>
      <c r="E243" s="9"/>
      <c r="F243" s="9"/>
      <c r="G243" s="13"/>
      <c r="H243" s="9"/>
      <c r="I243" s="83"/>
      <c r="J243" s="9"/>
      <c r="K243" s="9"/>
      <c r="L243" s="13"/>
    </row>
    <row r="244" spans="2:12" ht="12.75">
      <c r="B244" s="9"/>
      <c r="C244" s="9"/>
      <c r="D244" s="9"/>
      <c r="E244" s="9"/>
      <c r="F244" s="9"/>
      <c r="G244" s="13"/>
      <c r="H244" s="9"/>
      <c r="I244" s="83"/>
      <c r="J244" s="9"/>
      <c r="K244" s="9"/>
      <c r="L244" s="13"/>
    </row>
    <row r="245" spans="2:12" ht="12.75">
      <c r="B245" s="9"/>
      <c r="C245" s="9"/>
      <c r="D245" s="9"/>
      <c r="E245" s="9"/>
      <c r="F245" s="9"/>
      <c r="G245" s="13"/>
      <c r="H245" s="9"/>
      <c r="I245" s="83"/>
      <c r="J245" s="9"/>
      <c r="K245" s="9"/>
      <c r="L245" s="13"/>
    </row>
    <row r="246" spans="2:12" ht="12.75">
      <c r="B246" s="9"/>
      <c r="C246" s="9"/>
      <c r="D246" s="9"/>
      <c r="E246" s="9"/>
      <c r="F246" s="9"/>
      <c r="G246" s="13"/>
      <c r="H246" s="9"/>
      <c r="I246" s="83"/>
      <c r="J246" s="9"/>
      <c r="K246" s="9"/>
      <c r="L246" s="13"/>
    </row>
    <row r="247" spans="2:12" ht="12.75">
      <c r="B247" s="9"/>
      <c r="C247" s="9"/>
      <c r="D247" s="9"/>
      <c r="E247" s="9"/>
      <c r="F247" s="9"/>
      <c r="G247" s="13"/>
      <c r="H247" s="9"/>
      <c r="I247" s="83"/>
      <c r="J247" s="9"/>
      <c r="K247" s="9"/>
      <c r="L247" s="13"/>
    </row>
    <row r="248" spans="2:12" ht="12.75">
      <c r="B248" s="9"/>
      <c r="C248" s="9"/>
      <c r="D248" s="9"/>
      <c r="E248" s="9"/>
      <c r="F248" s="9"/>
      <c r="G248" s="13"/>
      <c r="H248" s="9"/>
      <c r="I248" s="83"/>
      <c r="J248" s="9"/>
      <c r="K248" s="9"/>
      <c r="L248" s="13"/>
    </row>
    <row r="249" spans="2:12" ht="12.75">
      <c r="B249" s="9"/>
      <c r="C249" s="9"/>
      <c r="D249" s="9"/>
      <c r="E249" s="9"/>
      <c r="F249" s="9"/>
      <c r="G249" s="13"/>
      <c r="H249" s="9"/>
      <c r="I249" s="83"/>
      <c r="J249" s="9"/>
      <c r="K249" s="9"/>
      <c r="L249" s="13"/>
    </row>
    <row r="250" spans="2:12" ht="12.75">
      <c r="B250" s="9"/>
      <c r="C250" s="9"/>
      <c r="D250" s="9"/>
      <c r="E250" s="9"/>
      <c r="F250" s="9"/>
      <c r="G250" s="13"/>
      <c r="H250" s="9"/>
      <c r="I250" s="83"/>
      <c r="J250" s="9"/>
      <c r="K250" s="9"/>
      <c r="L250" s="13"/>
    </row>
    <row r="251" spans="2:12" ht="12.75">
      <c r="B251" s="9"/>
      <c r="C251" s="9"/>
      <c r="D251" s="9"/>
      <c r="E251" s="9"/>
      <c r="F251" s="9"/>
      <c r="G251" s="13"/>
      <c r="H251" s="9"/>
      <c r="I251" s="83"/>
      <c r="J251" s="9"/>
      <c r="K251" s="9"/>
      <c r="L251" s="13"/>
    </row>
    <row r="252" spans="2:12" ht="12.75">
      <c r="B252" s="9"/>
      <c r="C252" s="9"/>
      <c r="D252" s="9"/>
      <c r="E252" s="9"/>
      <c r="F252" s="9"/>
      <c r="G252" s="13"/>
      <c r="H252" s="9"/>
      <c r="I252" s="83"/>
      <c r="J252" s="9"/>
      <c r="K252" s="9"/>
      <c r="L252" s="13"/>
    </row>
    <row r="253" spans="2:12" ht="12.75">
      <c r="B253" s="9"/>
      <c r="C253" s="9"/>
      <c r="D253" s="9"/>
      <c r="E253" s="9"/>
      <c r="F253" s="9"/>
      <c r="G253" s="13"/>
      <c r="H253" s="9"/>
      <c r="I253" s="83"/>
      <c r="J253" s="9"/>
      <c r="K253" s="9"/>
      <c r="L253" s="13"/>
    </row>
    <row r="254" spans="2:12" ht="12.75">
      <c r="B254" s="9"/>
      <c r="C254" s="9"/>
      <c r="D254" s="9"/>
      <c r="E254" s="9"/>
      <c r="F254" s="9"/>
      <c r="G254" s="13"/>
      <c r="H254" s="9"/>
      <c r="I254" s="83"/>
      <c r="J254" s="9"/>
      <c r="K254" s="9"/>
      <c r="L254" s="13"/>
    </row>
    <row r="255" spans="2:12" ht="12.75">
      <c r="B255" s="9"/>
      <c r="C255" s="9"/>
      <c r="D255" s="9"/>
      <c r="E255" s="9"/>
      <c r="F255" s="9"/>
      <c r="G255" s="13"/>
      <c r="H255" s="9"/>
      <c r="I255" s="83"/>
      <c r="J255" s="9"/>
      <c r="K255" s="9"/>
      <c r="L255" s="13"/>
    </row>
    <row r="256" spans="2:12" ht="12.75">
      <c r="B256" s="9"/>
      <c r="C256" s="9"/>
      <c r="D256" s="9"/>
      <c r="E256" s="9"/>
      <c r="F256" s="9"/>
      <c r="G256" s="13"/>
      <c r="H256" s="9"/>
      <c r="I256" s="83"/>
      <c r="J256" s="9"/>
      <c r="K256" s="9"/>
      <c r="L256" s="13"/>
    </row>
    <row r="257" spans="2:12" ht="12.75">
      <c r="B257" s="9"/>
      <c r="C257" s="9"/>
      <c r="D257" s="9"/>
      <c r="E257" s="9"/>
      <c r="F257" s="9"/>
      <c r="G257" s="13"/>
      <c r="H257" s="9"/>
      <c r="I257" s="83"/>
      <c r="J257" s="9"/>
      <c r="K257" s="9"/>
      <c r="L257" s="13"/>
    </row>
    <row r="258" spans="2:12" ht="12.75">
      <c r="B258" s="9"/>
      <c r="C258" s="9"/>
      <c r="D258" s="9"/>
      <c r="E258" s="9"/>
      <c r="F258" s="9"/>
      <c r="G258" s="13"/>
      <c r="H258" s="9"/>
      <c r="I258" s="83"/>
      <c r="J258" s="9"/>
      <c r="K258" s="9"/>
      <c r="L258" s="13"/>
    </row>
    <row r="259" spans="2:12" ht="12.75">
      <c r="B259" s="9"/>
      <c r="C259" s="9"/>
      <c r="D259" s="9"/>
      <c r="E259" s="9"/>
      <c r="F259" s="9"/>
      <c r="G259" s="13"/>
      <c r="H259" s="9"/>
      <c r="I259" s="83"/>
      <c r="J259" s="9"/>
      <c r="K259" s="9"/>
      <c r="L259" s="13"/>
    </row>
    <row r="260" spans="2:12" ht="12.75">
      <c r="B260" s="9"/>
      <c r="C260" s="9"/>
      <c r="D260" s="9"/>
      <c r="E260" s="9"/>
      <c r="F260" s="9"/>
      <c r="G260" s="13"/>
      <c r="H260" s="9"/>
      <c r="I260" s="83"/>
      <c r="J260" s="9"/>
      <c r="K260" s="9"/>
      <c r="L260" s="13"/>
    </row>
    <row r="261" spans="2:12" ht="12.75">
      <c r="B261" s="9"/>
      <c r="C261" s="9"/>
      <c r="D261" s="9"/>
      <c r="E261" s="9"/>
      <c r="F261" s="9"/>
      <c r="G261" s="13"/>
      <c r="H261" s="9"/>
      <c r="I261" s="83"/>
      <c r="J261" s="9"/>
      <c r="K261" s="9"/>
      <c r="L261" s="13"/>
    </row>
    <row r="262" spans="2:12" ht="12.75">
      <c r="B262" s="9"/>
      <c r="C262" s="9"/>
      <c r="D262" s="9"/>
      <c r="E262" s="9"/>
      <c r="F262" s="9"/>
      <c r="G262" s="13"/>
      <c r="H262" s="9"/>
      <c r="I262" s="83"/>
      <c r="J262" s="9"/>
      <c r="K262" s="9"/>
      <c r="L262" s="13"/>
    </row>
    <row r="263" spans="2:12" ht="12.75">
      <c r="B263" s="9"/>
      <c r="C263" s="9"/>
      <c r="D263" s="9"/>
      <c r="E263" s="9"/>
      <c r="F263" s="9"/>
      <c r="G263" s="13"/>
      <c r="H263" s="9"/>
      <c r="I263" s="83"/>
      <c r="J263" s="9"/>
      <c r="K263" s="9"/>
      <c r="L263" s="13"/>
    </row>
    <row r="264" spans="2:12" ht="12.75">
      <c r="B264" s="9"/>
      <c r="C264" s="9"/>
      <c r="D264" s="9"/>
      <c r="E264" s="9"/>
      <c r="F264" s="9"/>
      <c r="G264" s="13"/>
      <c r="H264" s="9"/>
      <c r="I264" s="83"/>
      <c r="J264" s="9"/>
      <c r="K264" s="9"/>
      <c r="L264" s="13"/>
    </row>
    <row r="265" spans="2:12" ht="12.75">
      <c r="B265" s="9"/>
      <c r="C265" s="9"/>
      <c r="D265" s="9"/>
      <c r="E265" s="9"/>
      <c r="F265" s="9"/>
      <c r="G265" s="13"/>
      <c r="H265" s="9"/>
      <c r="I265" s="83"/>
      <c r="J265" s="9"/>
      <c r="K265" s="9"/>
      <c r="L265" s="13"/>
    </row>
    <row r="266" spans="2:12" ht="12.75">
      <c r="B266" s="9"/>
      <c r="C266" s="9"/>
      <c r="D266" s="9"/>
      <c r="E266" s="9"/>
      <c r="F266" s="9"/>
      <c r="G266" s="13"/>
      <c r="H266" s="9"/>
      <c r="I266" s="83"/>
      <c r="J266" s="9"/>
      <c r="K266" s="9"/>
      <c r="L266" s="13"/>
    </row>
    <row r="267" spans="2:12" ht="12.75">
      <c r="B267" s="9"/>
      <c r="C267" s="9"/>
      <c r="D267" s="9"/>
      <c r="E267" s="9"/>
      <c r="F267" s="9"/>
      <c r="G267" s="13"/>
      <c r="H267" s="9"/>
      <c r="I267" s="83"/>
      <c r="J267" s="9"/>
      <c r="K267" s="9"/>
      <c r="L267" s="13"/>
    </row>
    <row r="268" spans="2:12" ht="12.75">
      <c r="B268" s="9"/>
      <c r="C268" s="9"/>
      <c r="D268" s="9"/>
      <c r="E268" s="9"/>
      <c r="F268" s="9"/>
      <c r="G268" s="13"/>
      <c r="H268" s="9"/>
      <c r="I268" s="83"/>
      <c r="J268" s="9"/>
      <c r="K268" s="9"/>
      <c r="L268" s="13"/>
    </row>
    <row r="269" spans="2:12" ht="12.75">
      <c r="B269" s="9"/>
      <c r="C269" s="9"/>
      <c r="D269" s="9"/>
      <c r="E269" s="9"/>
      <c r="F269" s="9"/>
      <c r="G269" s="13"/>
      <c r="H269" s="9"/>
      <c r="I269" s="83"/>
      <c r="J269" s="9"/>
      <c r="K269" s="9"/>
      <c r="L269" s="13"/>
    </row>
    <row r="270" spans="2:12" ht="12.75">
      <c r="B270" s="9"/>
      <c r="C270" s="9"/>
      <c r="D270" s="9"/>
      <c r="E270" s="9"/>
      <c r="F270" s="9"/>
      <c r="G270" s="13"/>
      <c r="H270" s="9"/>
      <c r="I270" s="83"/>
      <c r="J270" s="9"/>
      <c r="K270" s="9"/>
      <c r="L270" s="13"/>
    </row>
    <row r="271" spans="2:12" ht="12.75">
      <c r="B271" s="9"/>
      <c r="C271" s="9"/>
      <c r="D271" s="9"/>
      <c r="E271" s="9"/>
      <c r="F271" s="9"/>
      <c r="G271" s="13"/>
      <c r="H271" s="9"/>
      <c r="I271" s="83"/>
      <c r="J271" s="9"/>
      <c r="K271" s="9"/>
      <c r="L271" s="13"/>
    </row>
    <row r="272" spans="2:12" ht="12.75">
      <c r="B272" s="9"/>
      <c r="C272" s="9"/>
      <c r="D272" s="9"/>
      <c r="E272" s="9"/>
      <c r="F272" s="9"/>
      <c r="G272" s="13"/>
      <c r="H272" s="9"/>
      <c r="I272" s="83"/>
      <c r="J272" s="9"/>
      <c r="K272" s="9"/>
      <c r="L272" s="13"/>
    </row>
    <row r="273" spans="2:12" ht="12.75">
      <c r="B273" s="9"/>
      <c r="C273" s="9"/>
      <c r="D273" s="9"/>
      <c r="E273" s="9"/>
      <c r="F273" s="9"/>
      <c r="G273" s="13"/>
      <c r="H273" s="9"/>
      <c r="I273" s="83"/>
      <c r="J273" s="9"/>
      <c r="K273" s="9"/>
      <c r="L273" s="13"/>
    </row>
    <row r="274" spans="2:12" ht="12.75">
      <c r="B274" s="9"/>
      <c r="C274" s="9"/>
      <c r="D274" s="9"/>
      <c r="E274" s="9"/>
      <c r="F274" s="9"/>
      <c r="G274" s="13"/>
      <c r="H274" s="9"/>
      <c r="I274" s="83"/>
      <c r="J274" s="9"/>
      <c r="K274" s="9"/>
      <c r="L274" s="13"/>
    </row>
    <row r="275" spans="2:12" ht="12.75">
      <c r="B275" s="9"/>
      <c r="C275" s="9"/>
      <c r="D275" s="9"/>
      <c r="E275" s="9"/>
      <c r="F275" s="9"/>
      <c r="G275" s="13"/>
      <c r="H275" s="9"/>
      <c r="I275" s="83"/>
      <c r="J275" s="9"/>
      <c r="K275" s="9"/>
      <c r="L275" s="13"/>
    </row>
    <row r="276" spans="2:12" ht="12.75">
      <c r="B276" s="9"/>
      <c r="C276" s="9"/>
      <c r="D276" s="9"/>
      <c r="E276" s="9"/>
      <c r="F276" s="9"/>
      <c r="G276" s="13"/>
      <c r="H276" s="9"/>
      <c r="I276" s="83"/>
      <c r="J276" s="9"/>
      <c r="K276" s="9"/>
      <c r="L276" s="13"/>
    </row>
    <row r="277" spans="2:12" ht="12.75">
      <c r="B277" s="9"/>
      <c r="C277" s="9"/>
      <c r="D277" s="9"/>
      <c r="E277" s="9"/>
      <c r="F277" s="9"/>
      <c r="G277" s="13"/>
      <c r="H277" s="9"/>
      <c r="I277" s="83"/>
      <c r="J277" s="9"/>
      <c r="K277" s="9"/>
      <c r="L277" s="13"/>
    </row>
    <row r="278" spans="2:12" ht="12.75">
      <c r="B278" s="9"/>
      <c r="C278" s="9"/>
      <c r="D278" s="9"/>
      <c r="E278" s="9"/>
      <c r="F278" s="9"/>
      <c r="G278" s="13"/>
      <c r="H278" s="9"/>
      <c r="I278" s="83"/>
      <c r="J278" s="9"/>
      <c r="K278" s="9"/>
      <c r="L278" s="13"/>
    </row>
    <row r="279" spans="2:12" ht="12.75">
      <c r="B279" s="9"/>
      <c r="C279" s="9"/>
      <c r="D279" s="9"/>
      <c r="E279" s="9"/>
      <c r="F279" s="9"/>
      <c r="G279" s="13"/>
      <c r="H279" s="9"/>
      <c r="I279" s="83"/>
      <c r="J279" s="9"/>
      <c r="K279" s="9"/>
      <c r="L279" s="13"/>
    </row>
    <row r="280" spans="2:12" ht="12.75">
      <c r="B280" s="9"/>
      <c r="C280" s="9"/>
      <c r="D280" s="9"/>
      <c r="E280" s="9"/>
      <c r="F280" s="9"/>
      <c r="G280" s="13"/>
      <c r="H280" s="9"/>
      <c r="I280" s="83"/>
      <c r="J280" s="9"/>
      <c r="K280" s="9"/>
      <c r="L280" s="13"/>
    </row>
    <row r="281" spans="2:12" ht="12.75">
      <c r="B281" s="9"/>
      <c r="C281" s="9"/>
      <c r="D281" s="9"/>
      <c r="E281" s="9"/>
      <c r="F281" s="9"/>
      <c r="G281" s="13"/>
      <c r="H281" s="9"/>
      <c r="I281" s="83"/>
      <c r="J281" s="9"/>
      <c r="K281" s="9"/>
      <c r="L281" s="13"/>
    </row>
    <row r="282" spans="2:12" ht="12.75">
      <c r="B282" s="9"/>
      <c r="C282" s="9"/>
      <c r="D282" s="9"/>
      <c r="E282" s="9"/>
      <c r="F282" s="9"/>
      <c r="G282" s="13"/>
      <c r="H282" s="9"/>
      <c r="I282" s="83"/>
      <c r="J282" s="9"/>
      <c r="K282" s="9"/>
      <c r="L282" s="13"/>
    </row>
    <row r="283" spans="2:12" ht="12.75">
      <c r="B283" s="9"/>
      <c r="C283" s="9"/>
      <c r="D283" s="9"/>
      <c r="E283" s="9"/>
      <c r="F283" s="9"/>
      <c r="G283" s="13"/>
      <c r="H283" s="9"/>
      <c r="I283" s="83"/>
      <c r="J283" s="9"/>
      <c r="K283" s="9"/>
      <c r="L283" s="13"/>
    </row>
    <row r="284" spans="2:12" ht="12.75">
      <c r="B284" s="9"/>
      <c r="C284" s="9"/>
      <c r="D284" s="9"/>
      <c r="E284" s="9"/>
      <c r="F284" s="9"/>
      <c r="G284" s="13"/>
      <c r="H284" s="9"/>
      <c r="I284" s="83"/>
      <c r="J284" s="9"/>
      <c r="K284" s="9"/>
      <c r="L284" s="13"/>
    </row>
    <row r="285" spans="2:12" ht="12.75">
      <c r="B285" s="9"/>
      <c r="C285" s="9"/>
      <c r="D285" s="9"/>
      <c r="E285" s="9"/>
      <c r="F285" s="9"/>
      <c r="G285" s="13"/>
      <c r="H285" s="9"/>
      <c r="I285" s="83"/>
      <c r="J285" s="9"/>
      <c r="K285" s="9"/>
      <c r="L285" s="13"/>
    </row>
    <row r="286" spans="2:12" ht="12.75">
      <c r="B286" s="9"/>
      <c r="C286" s="9"/>
      <c r="D286" s="9"/>
      <c r="E286" s="9"/>
      <c r="F286" s="9"/>
      <c r="G286" s="13"/>
      <c r="H286" s="9"/>
      <c r="I286" s="83"/>
      <c r="J286" s="9"/>
      <c r="K286" s="9"/>
      <c r="L286" s="13"/>
    </row>
    <row r="287" spans="2:12" ht="12.75">
      <c r="B287" s="9"/>
      <c r="C287" s="9"/>
      <c r="D287" s="9"/>
      <c r="E287" s="9"/>
      <c r="F287" s="9"/>
      <c r="G287" s="13"/>
      <c r="H287" s="9"/>
      <c r="I287" s="83"/>
      <c r="J287" s="9"/>
      <c r="K287" s="9"/>
      <c r="L287" s="13"/>
    </row>
    <row r="288" spans="2:12" ht="12.75">
      <c r="B288" s="9"/>
      <c r="C288" s="9"/>
      <c r="D288" s="9"/>
      <c r="E288" s="9"/>
      <c r="F288" s="9"/>
      <c r="G288" s="13"/>
      <c r="H288" s="9"/>
      <c r="I288" s="83"/>
      <c r="J288" s="9"/>
      <c r="K288" s="9"/>
      <c r="L288" s="13"/>
    </row>
    <row r="289" spans="2:12" ht="12.75">
      <c r="B289" s="9"/>
      <c r="C289" s="9"/>
      <c r="D289" s="9"/>
      <c r="E289" s="9"/>
      <c r="F289" s="9"/>
      <c r="G289" s="13"/>
      <c r="H289" s="9"/>
      <c r="I289" s="83"/>
      <c r="J289" s="9"/>
      <c r="K289" s="9"/>
      <c r="L289" s="13"/>
    </row>
    <row r="290" spans="2:12" ht="12.75">
      <c r="B290" s="9"/>
      <c r="C290" s="9"/>
      <c r="D290" s="9"/>
      <c r="E290" s="9"/>
      <c r="F290" s="9"/>
      <c r="G290" s="13"/>
      <c r="H290" s="9"/>
      <c r="I290" s="83"/>
      <c r="J290" s="9"/>
      <c r="K290" s="9"/>
      <c r="L290" s="13"/>
    </row>
    <row r="291" spans="2:12" ht="12.75">
      <c r="B291" s="9"/>
      <c r="C291" s="9"/>
      <c r="D291" s="9"/>
      <c r="E291" s="9"/>
      <c r="F291" s="9"/>
      <c r="G291" s="13"/>
      <c r="H291" s="9"/>
      <c r="I291" s="83"/>
      <c r="J291" s="9"/>
      <c r="K291" s="9"/>
      <c r="L291" s="13"/>
    </row>
    <row r="292" spans="2:12" ht="12.75">
      <c r="B292" s="9"/>
      <c r="C292" s="9"/>
      <c r="D292" s="9"/>
      <c r="E292" s="9"/>
      <c r="F292" s="9"/>
      <c r="G292" s="13"/>
      <c r="H292" s="9"/>
      <c r="I292" s="83"/>
      <c r="J292" s="9"/>
      <c r="K292" s="9"/>
      <c r="L292" s="13"/>
    </row>
    <row r="293" spans="2:12" ht="12.75">
      <c r="B293" s="9"/>
      <c r="C293" s="9"/>
      <c r="D293" s="9"/>
      <c r="E293" s="9"/>
      <c r="F293" s="9"/>
      <c r="G293" s="13"/>
      <c r="H293" s="9"/>
      <c r="I293" s="83"/>
      <c r="J293" s="9"/>
      <c r="K293" s="9"/>
      <c r="L293" s="13"/>
    </row>
    <row r="294" spans="2:12" ht="12.75">
      <c r="B294" s="9"/>
      <c r="C294" s="9"/>
      <c r="D294" s="9"/>
      <c r="E294" s="9"/>
      <c r="F294" s="9"/>
      <c r="G294" s="13"/>
      <c r="H294" s="9"/>
      <c r="I294" s="83"/>
      <c r="J294" s="9"/>
      <c r="K294" s="9"/>
      <c r="L294" s="13"/>
    </row>
    <row r="295" spans="2:12" ht="12.75">
      <c r="B295" s="9"/>
      <c r="C295" s="9"/>
      <c r="D295" s="9"/>
      <c r="E295" s="9"/>
      <c r="F295" s="9"/>
      <c r="G295" s="13"/>
      <c r="H295" s="9"/>
      <c r="I295" s="83"/>
      <c r="J295" s="9"/>
      <c r="K295" s="9"/>
      <c r="L295" s="13"/>
    </row>
    <row r="296" spans="2:12" ht="12.75">
      <c r="B296" s="9"/>
      <c r="C296" s="9"/>
      <c r="D296" s="9"/>
      <c r="E296" s="9"/>
      <c r="F296" s="9"/>
      <c r="G296" s="13"/>
      <c r="H296" s="9"/>
      <c r="I296" s="83"/>
      <c r="J296" s="9"/>
      <c r="K296" s="9"/>
      <c r="L296" s="13"/>
    </row>
    <row r="297" spans="2:12" ht="12.75">
      <c r="B297" s="9"/>
      <c r="C297" s="9"/>
      <c r="D297" s="9"/>
      <c r="E297" s="9"/>
      <c r="F297" s="9"/>
      <c r="G297" s="13"/>
      <c r="H297" s="9"/>
      <c r="I297" s="83"/>
      <c r="J297" s="9"/>
      <c r="K297" s="9"/>
      <c r="L297" s="13"/>
    </row>
    <row r="298" spans="2:12" ht="12.75">
      <c r="B298" s="9"/>
      <c r="C298" s="9"/>
      <c r="D298" s="9"/>
      <c r="E298" s="9"/>
      <c r="F298" s="9"/>
      <c r="G298" s="13"/>
      <c r="H298" s="9"/>
      <c r="I298" s="83"/>
      <c r="J298" s="9"/>
      <c r="K298" s="9"/>
      <c r="L298" s="13"/>
    </row>
    <row r="299" spans="2:12" ht="12.75">
      <c r="B299" s="9"/>
      <c r="C299" s="9"/>
      <c r="D299" s="9"/>
      <c r="E299" s="9"/>
      <c r="F299" s="9"/>
      <c r="G299" s="13"/>
      <c r="H299" s="9"/>
      <c r="I299" s="83"/>
      <c r="J299" s="9"/>
      <c r="K299" s="9"/>
      <c r="L299" s="13"/>
    </row>
    <row r="300" spans="2:12" ht="12.75">
      <c r="B300" s="9"/>
      <c r="C300" s="9"/>
      <c r="D300" s="9"/>
      <c r="E300" s="9"/>
      <c r="F300" s="9"/>
      <c r="G300" s="13"/>
      <c r="H300" s="9"/>
      <c r="I300" s="83"/>
      <c r="J300" s="9"/>
      <c r="K300" s="9"/>
      <c r="L300" s="13"/>
    </row>
    <row r="301" spans="2:12" ht="12.75">
      <c r="B301" s="9"/>
      <c r="C301" s="9"/>
      <c r="D301" s="9"/>
      <c r="E301" s="9"/>
      <c r="F301" s="9"/>
      <c r="G301" s="13"/>
      <c r="H301" s="9"/>
      <c r="I301" s="83"/>
      <c r="J301" s="9"/>
      <c r="K301" s="9"/>
      <c r="L301" s="13"/>
    </row>
    <row r="302" spans="2:12" ht="12.75">
      <c r="B302" s="9"/>
      <c r="C302" s="9"/>
      <c r="D302" s="9"/>
      <c r="E302" s="9"/>
      <c r="F302" s="9"/>
      <c r="G302" s="13"/>
      <c r="H302" s="9"/>
      <c r="I302" s="83"/>
      <c r="J302" s="9"/>
      <c r="K302" s="9"/>
      <c r="L302" s="13"/>
    </row>
  </sheetData>
  <sheetProtection/>
  <printOptions gridLines="1"/>
  <pageMargins left="0.75" right="0.75" top="0.6" bottom="0.59" header="0.5" footer="0.5"/>
  <pageSetup horizontalDpi="300" verticalDpi="300" orientation="portrait" paperSize="9" scale="66" r:id="rId1"/>
  <headerFooter alignWithMargins="0">
    <oddFooter>&amp;R&amp;D  kl.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302"/>
  <sheetViews>
    <sheetView zoomScalePageLayoutView="0" workbookViewId="0" topLeftCell="A1">
      <selection activeCell="B3" sqref="B3"/>
    </sheetView>
  </sheetViews>
  <sheetFormatPr defaultColWidth="9.33203125" defaultRowHeight="12.75" outlineLevelRow="1"/>
  <cols>
    <col min="1" max="1" width="49.33203125" style="15" bestFit="1" customWidth="1"/>
    <col min="2" max="7" width="8.5" style="15" customWidth="1"/>
    <col min="8" max="8" width="8.83203125" style="19" customWidth="1"/>
    <col min="9" max="9" width="12.5" style="15" bestFit="1" customWidth="1"/>
    <col min="10" max="10" width="8.16015625" style="82" customWidth="1"/>
    <col min="11" max="12" width="6.33203125" style="15" customWidth="1"/>
    <col min="13" max="13" width="7.33203125" style="19" customWidth="1"/>
    <col min="14" max="16" width="9.33203125" style="15" customWidth="1"/>
    <col min="17" max="17" width="6.33203125" style="15" customWidth="1"/>
    <col min="18" max="16384" width="9.33203125" style="15" customWidth="1"/>
  </cols>
  <sheetData>
    <row r="1" spans="1:13" ht="69" customHeight="1">
      <c r="A1" s="27" t="s">
        <v>60</v>
      </c>
      <c r="B1" s="37" t="s">
        <v>61</v>
      </c>
      <c r="C1" s="37" t="s">
        <v>62</v>
      </c>
      <c r="D1" s="37" t="s">
        <v>63</v>
      </c>
      <c r="E1" s="37" t="s">
        <v>64</v>
      </c>
      <c r="F1" s="37" t="s">
        <v>65</v>
      </c>
      <c r="G1" s="37" t="s">
        <v>66</v>
      </c>
      <c r="H1" s="6" t="s">
        <v>26</v>
      </c>
      <c r="I1" s="37"/>
      <c r="M1" s="15"/>
    </row>
    <row r="2" spans="1:13" ht="14.25" customHeight="1">
      <c r="A2" s="4"/>
      <c r="B2" s="37"/>
      <c r="C2" s="37"/>
      <c r="D2" s="37"/>
      <c r="E2" s="37"/>
      <c r="F2" s="37"/>
      <c r="G2" s="37"/>
      <c r="H2" s="6"/>
      <c r="I2" s="37"/>
      <c r="M2" s="15"/>
    </row>
    <row r="3" spans="1:23" s="17" customFormat="1" ht="18">
      <c r="A3" s="17" t="str">
        <f>+LISTIN!A3</f>
        <v>A. Fólkaflokkurin</v>
      </c>
      <c r="B3" s="8"/>
      <c r="C3" s="8"/>
      <c r="D3" s="8"/>
      <c r="E3" s="8"/>
      <c r="F3" s="8"/>
      <c r="G3" s="8"/>
      <c r="H3" s="8"/>
      <c r="I3" s="8"/>
      <c r="J3" s="80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16"/>
    </row>
    <row r="4" spans="1:22" ht="12.75" outlineLevel="1">
      <c r="A4" s="7" t="str">
        <f>+LISTIN!A4</f>
        <v>Listin</v>
      </c>
      <c r="B4" s="9">
        <v>1</v>
      </c>
      <c r="C4" s="9">
        <v>2</v>
      </c>
      <c r="D4" s="9">
        <v>4</v>
      </c>
      <c r="E4" s="9">
        <v>1</v>
      </c>
      <c r="F4" s="9">
        <v>4</v>
      </c>
      <c r="G4" s="9"/>
      <c r="H4" s="10">
        <f>SUM(B4:G4)</f>
        <v>12</v>
      </c>
      <c r="I4" s="9"/>
      <c r="J4" s="83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3"/>
    </row>
    <row r="5" spans="1:22" ht="12.75" outlineLevel="1">
      <c r="A5" s="7" t="str">
        <f>+LISTIN!A5</f>
        <v>Bjarni Djurholm</v>
      </c>
      <c r="B5" s="9"/>
      <c r="C5" s="9"/>
      <c r="D5" s="9">
        <v>1</v>
      </c>
      <c r="E5" s="9">
        <v>1</v>
      </c>
      <c r="F5" s="9"/>
      <c r="G5" s="9"/>
      <c r="H5" s="10">
        <f aca="true" t="shared" si="0" ref="H5:H24">SUM(B5:G5)</f>
        <v>2</v>
      </c>
      <c r="I5" s="9"/>
      <c r="J5" s="83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3"/>
    </row>
    <row r="6" spans="1:22" ht="12.75" outlineLevel="1">
      <c r="A6" s="7" t="str">
        <f>+LISTIN!A6</f>
        <v>Halla J. Gullfoss</v>
      </c>
      <c r="B6" s="9"/>
      <c r="C6" s="9"/>
      <c r="D6" s="9"/>
      <c r="E6" s="9"/>
      <c r="F6" s="9"/>
      <c r="G6" s="9"/>
      <c r="H6" s="10">
        <f t="shared" si="0"/>
        <v>0</v>
      </c>
      <c r="I6" s="9"/>
      <c r="J6" s="83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3"/>
    </row>
    <row r="7" spans="1:22" ht="12.75" outlineLevel="1">
      <c r="A7" s="7" t="str">
        <f>+LISTIN!A7</f>
        <v>Rannvá Isaksen</v>
      </c>
      <c r="B7" s="9"/>
      <c r="C7" s="9"/>
      <c r="D7" s="9"/>
      <c r="E7" s="9"/>
      <c r="F7" s="9"/>
      <c r="G7" s="9"/>
      <c r="H7" s="10">
        <f t="shared" si="0"/>
        <v>0</v>
      </c>
      <c r="I7" s="9"/>
      <c r="J7" s="83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3"/>
    </row>
    <row r="8" spans="1:22" ht="12.75" outlineLevel="1">
      <c r="A8" s="7" t="str">
        <f>+LISTIN!A8</f>
        <v>Jógvan á Lakjuni</v>
      </c>
      <c r="B8" s="9"/>
      <c r="C8" s="9"/>
      <c r="D8" s="9">
        <v>2</v>
      </c>
      <c r="E8" s="9"/>
      <c r="F8" s="9"/>
      <c r="G8" s="9"/>
      <c r="H8" s="10">
        <f t="shared" si="0"/>
        <v>2</v>
      </c>
      <c r="I8" s="9"/>
      <c r="J8" s="8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3"/>
    </row>
    <row r="9" spans="1:22" ht="12.75" outlineLevel="1">
      <c r="A9" s="7" t="str">
        <f>+LISTIN!A9</f>
        <v>Heini Magnussen</v>
      </c>
      <c r="B9" s="9"/>
      <c r="C9" s="9"/>
      <c r="D9" s="9"/>
      <c r="E9" s="9"/>
      <c r="F9" s="9"/>
      <c r="G9" s="9"/>
      <c r="H9" s="10">
        <f t="shared" si="0"/>
        <v>0</v>
      </c>
      <c r="I9" s="9"/>
      <c r="J9" s="8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3"/>
    </row>
    <row r="10" spans="1:22" ht="12.75" outlineLevel="1">
      <c r="A10" s="7" t="str">
        <f>+LISTIN!A10</f>
        <v>Jákup Mikkelsen</v>
      </c>
      <c r="B10" s="9"/>
      <c r="C10" s="9"/>
      <c r="D10" s="9"/>
      <c r="E10" s="9"/>
      <c r="F10" s="9"/>
      <c r="G10" s="9"/>
      <c r="H10" s="10">
        <f t="shared" si="0"/>
        <v>0</v>
      </c>
      <c r="I10" s="9"/>
      <c r="J10" s="83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3"/>
    </row>
    <row r="11" spans="1:22" ht="12.75" outlineLevel="1">
      <c r="A11" s="7" t="str">
        <f>+LISTIN!A11</f>
        <v>Jørgin Niclasen</v>
      </c>
      <c r="B11" s="9"/>
      <c r="C11" s="9">
        <v>10</v>
      </c>
      <c r="D11" s="9">
        <v>2</v>
      </c>
      <c r="E11" s="9">
        <v>3</v>
      </c>
      <c r="F11" s="9">
        <v>3</v>
      </c>
      <c r="G11" s="9"/>
      <c r="H11" s="10">
        <f t="shared" si="0"/>
        <v>18</v>
      </c>
      <c r="I11" s="9"/>
      <c r="J11" s="83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3"/>
    </row>
    <row r="12" spans="1:22" ht="12.75" outlineLevel="1">
      <c r="A12" s="7" t="str">
        <f>+LISTIN!A12</f>
        <v>Rodmundur Nielsen</v>
      </c>
      <c r="B12" s="9"/>
      <c r="C12" s="9"/>
      <c r="D12" s="9"/>
      <c r="E12" s="9"/>
      <c r="F12" s="9">
        <v>1</v>
      </c>
      <c r="G12" s="9"/>
      <c r="H12" s="10">
        <f t="shared" si="0"/>
        <v>1</v>
      </c>
      <c r="I12" s="9"/>
      <c r="J12" s="83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3"/>
    </row>
    <row r="13" spans="1:22" ht="12.75" outlineLevel="1">
      <c r="A13" s="7" t="str">
        <f>+LISTIN!A13</f>
        <v>Annika Olsen</v>
      </c>
      <c r="B13" s="9">
        <v>2</v>
      </c>
      <c r="C13" s="9">
        <v>6</v>
      </c>
      <c r="D13" s="9">
        <v>5</v>
      </c>
      <c r="E13" s="9">
        <v>6</v>
      </c>
      <c r="F13" s="9">
        <v>3</v>
      </c>
      <c r="G13" s="9">
        <v>1</v>
      </c>
      <c r="H13" s="10">
        <f t="shared" si="0"/>
        <v>23</v>
      </c>
      <c r="I13" s="9"/>
      <c r="J13" s="83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3"/>
    </row>
    <row r="14" spans="1:22" ht="12.75" outlineLevel="1">
      <c r="A14" s="7" t="str">
        <f>+LISTIN!A14</f>
        <v>Niels Petersen</v>
      </c>
      <c r="B14" s="9"/>
      <c r="C14" s="9"/>
      <c r="D14" s="9"/>
      <c r="E14" s="9"/>
      <c r="F14" s="9"/>
      <c r="G14" s="9"/>
      <c r="H14" s="10">
        <f t="shared" si="0"/>
        <v>0</v>
      </c>
      <c r="I14" s="9"/>
      <c r="J14" s="83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3"/>
    </row>
    <row r="15" spans="1:22" ht="12.75" outlineLevel="1">
      <c r="A15" s="7" t="str">
        <f>+LISTIN!A15</f>
        <v>Rigmor Rasmussen</v>
      </c>
      <c r="B15" s="9"/>
      <c r="C15" s="9"/>
      <c r="D15" s="9"/>
      <c r="E15" s="9"/>
      <c r="F15" s="9"/>
      <c r="G15" s="9"/>
      <c r="H15" s="10">
        <f t="shared" si="0"/>
        <v>0</v>
      </c>
      <c r="I15" s="9"/>
      <c r="J15" s="83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3"/>
    </row>
    <row r="16" spans="1:22" ht="12.75" outlineLevel="1">
      <c r="A16" s="7" t="str">
        <f>+LISTIN!A16</f>
        <v>Brandur Sandoy</v>
      </c>
      <c r="B16" s="9"/>
      <c r="C16" s="9">
        <v>15</v>
      </c>
      <c r="D16" s="9">
        <v>65</v>
      </c>
      <c r="E16" s="9"/>
      <c r="F16" s="9">
        <v>6</v>
      </c>
      <c r="G16" s="9"/>
      <c r="H16" s="10">
        <f t="shared" si="0"/>
        <v>86</v>
      </c>
      <c r="I16" s="9"/>
      <c r="J16" s="83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3"/>
    </row>
    <row r="17" spans="1:22" ht="12.75" outlineLevel="1">
      <c r="A17" s="7" t="str">
        <f>+LISTIN!A17</f>
        <v>Jógvan Thomsen</v>
      </c>
      <c r="B17" s="9"/>
      <c r="C17" s="9"/>
      <c r="D17" s="9"/>
      <c r="E17" s="9"/>
      <c r="F17" s="9"/>
      <c r="G17" s="9"/>
      <c r="H17" s="10">
        <f t="shared" si="0"/>
        <v>0</v>
      </c>
      <c r="I17" s="9"/>
      <c r="J17" s="83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3"/>
    </row>
    <row r="18" spans="1:22" ht="12.75" outlineLevel="1">
      <c r="A18" s="7" t="str">
        <f>+LISTIN!A18</f>
        <v>Jacob Vestergaard</v>
      </c>
      <c r="B18" s="9"/>
      <c r="C18" s="9">
        <v>2</v>
      </c>
      <c r="D18" s="9">
        <v>5</v>
      </c>
      <c r="E18" s="9">
        <v>2</v>
      </c>
      <c r="F18" s="9">
        <v>2</v>
      </c>
      <c r="G18" s="9">
        <v>1</v>
      </c>
      <c r="H18" s="10">
        <f t="shared" si="0"/>
        <v>12</v>
      </c>
      <c r="I18" s="9"/>
      <c r="J18" s="8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3"/>
    </row>
    <row r="19" spans="1:23" ht="12.75" outlineLevel="1">
      <c r="A19" s="7" t="str">
        <f>+LISTIN!A19</f>
        <v> </v>
      </c>
      <c r="B19" s="9"/>
      <c r="C19" s="9"/>
      <c r="D19" s="9"/>
      <c r="E19" s="9"/>
      <c r="F19" s="9"/>
      <c r="G19" s="9"/>
      <c r="H19" s="10">
        <f t="shared" si="0"/>
        <v>0</v>
      </c>
      <c r="I19" s="9"/>
      <c r="J19" s="83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3"/>
      <c r="W19" s="19"/>
    </row>
    <row r="20" spans="1:23" ht="12.75" outlineLevel="1">
      <c r="A20" s="7" t="str">
        <f>+LISTIN!A20</f>
        <v> </v>
      </c>
      <c r="B20" s="9"/>
      <c r="C20" s="9"/>
      <c r="D20" s="9"/>
      <c r="E20" s="9"/>
      <c r="F20" s="9"/>
      <c r="G20" s="9"/>
      <c r="H20" s="10">
        <f t="shared" si="0"/>
        <v>0</v>
      </c>
      <c r="I20" s="9"/>
      <c r="J20" s="83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3"/>
      <c r="W20" s="19"/>
    </row>
    <row r="21" spans="1:23" ht="12.75" outlineLevel="1">
      <c r="A21" s="7" t="str">
        <f>+LISTIN!A21</f>
        <v> </v>
      </c>
      <c r="B21" s="9"/>
      <c r="C21" s="9"/>
      <c r="D21" s="9"/>
      <c r="E21" s="9"/>
      <c r="F21" s="9"/>
      <c r="G21" s="9"/>
      <c r="H21" s="10">
        <f t="shared" si="0"/>
        <v>0</v>
      </c>
      <c r="I21" s="9"/>
      <c r="J21" s="83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3"/>
      <c r="W21" s="19"/>
    </row>
    <row r="22" spans="1:23" ht="12.75" outlineLevel="1">
      <c r="A22" s="7" t="str">
        <f>+LISTIN!A22</f>
        <v> </v>
      </c>
      <c r="B22" s="9"/>
      <c r="C22" s="9"/>
      <c r="D22" s="9"/>
      <c r="E22" s="9"/>
      <c r="F22" s="9"/>
      <c r="G22" s="9"/>
      <c r="H22" s="10">
        <f t="shared" si="0"/>
        <v>0</v>
      </c>
      <c r="I22" s="9"/>
      <c r="J22" s="83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3"/>
      <c r="W22" s="19"/>
    </row>
    <row r="23" spans="1:23" ht="12.75" outlineLevel="1">
      <c r="A23" s="7" t="str">
        <f>+LISTIN!A23</f>
        <v> </v>
      </c>
      <c r="B23" s="9"/>
      <c r="C23" s="9"/>
      <c r="D23" s="9"/>
      <c r="E23" s="9"/>
      <c r="F23" s="9"/>
      <c r="G23" s="9"/>
      <c r="H23" s="10">
        <f t="shared" si="0"/>
        <v>0</v>
      </c>
      <c r="I23" s="9"/>
      <c r="J23" s="83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3"/>
      <c r="W23" s="19"/>
    </row>
    <row r="24" spans="1:23" ht="12.75" outlineLevel="1">
      <c r="A24" s="7" t="str">
        <f>+LISTIN!A24</f>
        <v> </v>
      </c>
      <c r="B24" s="9"/>
      <c r="C24" s="9"/>
      <c r="D24" s="9"/>
      <c r="E24" s="9"/>
      <c r="F24" s="9"/>
      <c r="G24" s="9"/>
      <c r="H24" s="10">
        <f t="shared" si="0"/>
        <v>0</v>
      </c>
      <c r="I24" s="9"/>
      <c r="J24" s="83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3"/>
      <c r="W24" s="19"/>
    </row>
    <row r="25" spans="1:22" s="16" customFormat="1" ht="12.75">
      <c r="A25" s="16" t="str">
        <f>+LISTIN!A25</f>
        <v>Listi A tilsamans</v>
      </c>
      <c r="B25" s="8">
        <f aca="true" t="shared" si="1" ref="B25:H25">SUM(B4:B24)</f>
        <v>3</v>
      </c>
      <c r="C25" s="8">
        <f t="shared" si="1"/>
        <v>35</v>
      </c>
      <c r="D25" s="8">
        <f t="shared" si="1"/>
        <v>84</v>
      </c>
      <c r="E25" s="8">
        <f t="shared" si="1"/>
        <v>13</v>
      </c>
      <c r="F25" s="8">
        <f t="shared" si="1"/>
        <v>19</v>
      </c>
      <c r="G25" s="8">
        <f t="shared" si="1"/>
        <v>2</v>
      </c>
      <c r="H25" s="8">
        <f t="shared" si="1"/>
        <v>156</v>
      </c>
      <c r="I25" s="8"/>
      <c r="J25" s="76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0"/>
    </row>
    <row r="26" spans="1:22" ht="12.75">
      <c r="A26" s="7">
        <f>+LISTIN!A26</f>
      </c>
      <c r="B26" s="14"/>
      <c r="C26" s="14"/>
      <c r="D26" s="14"/>
      <c r="E26" s="14"/>
      <c r="F26" s="14"/>
      <c r="G26" s="14"/>
      <c r="H26" s="8"/>
      <c r="I26" s="14"/>
      <c r="J26" s="8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3" s="17" customFormat="1" ht="18">
      <c r="A27" s="17" t="str">
        <f>+LISTIN!A27</f>
        <v>B. Sambandsflokkurin</v>
      </c>
      <c r="B27" s="10"/>
      <c r="C27" s="10"/>
      <c r="D27" s="10"/>
      <c r="E27" s="10"/>
      <c r="F27" s="10"/>
      <c r="G27" s="10"/>
      <c r="H27" s="10"/>
      <c r="I27" s="10"/>
      <c r="J27" s="76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6"/>
    </row>
    <row r="28" spans="1:22" ht="12.75" outlineLevel="1">
      <c r="A28" s="7" t="str">
        <f>+LISTIN!A28</f>
        <v>Listin</v>
      </c>
      <c r="B28" s="9"/>
      <c r="C28" s="9">
        <v>5</v>
      </c>
      <c r="D28" s="9">
        <v>1</v>
      </c>
      <c r="E28" s="9">
        <v>2</v>
      </c>
      <c r="F28" s="9">
        <v>1</v>
      </c>
      <c r="G28" s="9">
        <v>3</v>
      </c>
      <c r="H28" s="10">
        <f aca="true" t="shared" si="2" ref="H28:H48">SUM(B28:G28)</f>
        <v>12</v>
      </c>
      <c r="I28" s="9"/>
      <c r="J28" s="83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3"/>
    </row>
    <row r="29" spans="1:22" ht="12.75" outlineLevel="1">
      <c r="A29" s="7" t="str">
        <f>+LISTIN!A29</f>
        <v>Helgi Abrahamsen</v>
      </c>
      <c r="B29" s="9"/>
      <c r="C29" s="9"/>
      <c r="D29" s="9">
        <v>3</v>
      </c>
      <c r="E29" s="9"/>
      <c r="F29" s="9"/>
      <c r="G29" s="9"/>
      <c r="H29" s="10">
        <f t="shared" si="2"/>
        <v>3</v>
      </c>
      <c r="I29" s="9"/>
      <c r="J29" s="83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3"/>
    </row>
    <row r="30" spans="1:22" ht="12.75" outlineLevel="1">
      <c r="A30" s="7" t="str">
        <f>+LISTIN!A30</f>
        <v>Johan Dahl</v>
      </c>
      <c r="B30" s="9"/>
      <c r="C30" s="9">
        <v>1</v>
      </c>
      <c r="D30" s="9">
        <v>1</v>
      </c>
      <c r="E30" s="9"/>
      <c r="F30" s="9">
        <v>1</v>
      </c>
      <c r="G30" s="9"/>
      <c r="H30" s="10">
        <f t="shared" si="2"/>
        <v>3</v>
      </c>
      <c r="I30" s="9"/>
      <c r="J30" s="83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3"/>
    </row>
    <row r="31" spans="1:22" ht="12.75" outlineLevel="1">
      <c r="A31" s="7" t="str">
        <f>+LISTIN!A31</f>
        <v>Fríðgerð Heinesen</v>
      </c>
      <c r="B31" s="9"/>
      <c r="C31" s="9"/>
      <c r="D31" s="9">
        <v>1</v>
      </c>
      <c r="E31" s="9"/>
      <c r="F31" s="9"/>
      <c r="G31" s="9"/>
      <c r="H31" s="10">
        <f t="shared" si="2"/>
        <v>1</v>
      </c>
      <c r="I31" s="9"/>
      <c r="J31" s="83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3"/>
    </row>
    <row r="32" spans="1:22" ht="12.75" outlineLevel="1">
      <c r="A32" s="7" t="str">
        <f>+LISTIN!A32</f>
        <v>Edva Jacobsen</v>
      </c>
      <c r="B32" s="9"/>
      <c r="C32" s="9"/>
      <c r="D32" s="9"/>
      <c r="E32" s="9"/>
      <c r="F32" s="9"/>
      <c r="G32" s="9"/>
      <c r="H32" s="10">
        <f t="shared" si="2"/>
        <v>0</v>
      </c>
      <c r="I32" s="9"/>
      <c r="J32" s="83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3"/>
    </row>
    <row r="33" spans="1:22" ht="12.75" outlineLevel="1">
      <c r="A33" s="7" t="str">
        <f>+LISTIN!A33</f>
        <v>Eivin Jacobsen</v>
      </c>
      <c r="B33" s="9"/>
      <c r="C33" s="9"/>
      <c r="D33" s="9"/>
      <c r="E33" s="9"/>
      <c r="F33" s="9"/>
      <c r="G33" s="9"/>
      <c r="H33" s="10">
        <f t="shared" si="2"/>
        <v>0</v>
      </c>
      <c r="I33" s="9"/>
      <c r="J33" s="8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3"/>
    </row>
    <row r="34" spans="1:22" ht="12.75" outlineLevel="1">
      <c r="A34" s="7" t="str">
        <f>+LISTIN!A34</f>
        <v>Edmund Joensen</v>
      </c>
      <c r="B34" s="9"/>
      <c r="C34" s="9">
        <v>2</v>
      </c>
      <c r="D34" s="9">
        <v>3</v>
      </c>
      <c r="E34" s="9">
        <v>4</v>
      </c>
      <c r="F34" s="9">
        <v>18</v>
      </c>
      <c r="G34" s="9">
        <v>3</v>
      </c>
      <c r="H34" s="10">
        <f t="shared" si="2"/>
        <v>30</v>
      </c>
      <c r="I34" s="9"/>
      <c r="J34" s="83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3"/>
    </row>
    <row r="35" spans="1:22" ht="12.75" outlineLevel="1">
      <c r="A35" s="7" t="str">
        <f>+LISTIN!A35</f>
        <v>Kaj Leo Holm Johannesen</v>
      </c>
      <c r="B35" s="9"/>
      <c r="C35" s="9">
        <v>1</v>
      </c>
      <c r="D35" s="9">
        <v>8</v>
      </c>
      <c r="E35" s="9">
        <v>3</v>
      </c>
      <c r="F35" s="9">
        <v>8</v>
      </c>
      <c r="G35" s="9">
        <v>2</v>
      </c>
      <c r="H35" s="10">
        <f t="shared" si="2"/>
        <v>22</v>
      </c>
      <c r="I35" s="9"/>
      <c r="J35" s="8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3"/>
    </row>
    <row r="36" spans="1:22" ht="12.75" outlineLevel="1">
      <c r="A36" s="7" t="str">
        <f>+LISTIN!A36</f>
        <v>Bjørn Kalsø</v>
      </c>
      <c r="B36" s="9"/>
      <c r="C36" s="9"/>
      <c r="D36" s="9"/>
      <c r="E36" s="9">
        <v>1</v>
      </c>
      <c r="F36" s="9"/>
      <c r="G36" s="9"/>
      <c r="H36" s="10">
        <f t="shared" si="2"/>
        <v>1</v>
      </c>
      <c r="I36" s="9"/>
      <c r="J36" s="83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3"/>
    </row>
    <row r="37" spans="1:22" ht="12.75" outlineLevel="1">
      <c r="A37" s="7" t="str">
        <f>+LISTIN!A37</f>
        <v>Magni Laksafoss</v>
      </c>
      <c r="B37" s="9"/>
      <c r="C37" s="9"/>
      <c r="D37" s="9"/>
      <c r="E37" s="9"/>
      <c r="F37" s="9">
        <v>3</v>
      </c>
      <c r="G37" s="9"/>
      <c r="H37" s="10">
        <f t="shared" si="2"/>
        <v>3</v>
      </c>
      <c r="I37" s="9"/>
      <c r="J37" s="83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3"/>
    </row>
    <row r="38" spans="1:22" ht="12.75" outlineLevel="1">
      <c r="A38" s="7" t="str">
        <f>+LISTIN!A38</f>
        <v>Jóna Mortensen</v>
      </c>
      <c r="B38" s="9"/>
      <c r="C38" s="9"/>
      <c r="D38" s="9"/>
      <c r="E38" s="9">
        <v>1</v>
      </c>
      <c r="F38" s="9"/>
      <c r="G38" s="9"/>
      <c r="H38" s="10">
        <f t="shared" si="2"/>
        <v>1</v>
      </c>
      <c r="I38" s="9"/>
      <c r="J38" s="83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3"/>
    </row>
    <row r="39" spans="1:22" ht="12.75" outlineLevel="1">
      <c r="A39" s="7" t="str">
        <f>+LISTIN!A39</f>
        <v>Bárður á Steig Nielsen</v>
      </c>
      <c r="B39" s="9"/>
      <c r="C39" s="9"/>
      <c r="D39" s="9"/>
      <c r="E39" s="9">
        <v>3</v>
      </c>
      <c r="F39" s="9">
        <v>4</v>
      </c>
      <c r="G39" s="9"/>
      <c r="H39" s="10">
        <f t="shared" si="2"/>
        <v>7</v>
      </c>
      <c r="I39" s="9"/>
      <c r="J39" s="83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3"/>
    </row>
    <row r="40" spans="1:22" ht="12.75" outlineLevel="1">
      <c r="A40" s="7" t="str">
        <f>+LISTIN!A40</f>
        <v>Alfred Olsen</v>
      </c>
      <c r="B40" s="9"/>
      <c r="C40" s="9"/>
      <c r="D40" s="9">
        <v>2</v>
      </c>
      <c r="E40" s="9"/>
      <c r="F40" s="9"/>
      <c r="G40" s="9"/>
      <c r="H40" s="10">
        <f t="shared" si="2"/>
        <v>2</v>
      </c>
      <c r="I40" s="9"/>
      <c r="J40" s="83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3"/>
    </row>
    <row r="41" spans="1:22" ht="12.75" outlineLevel="1">
      <c r="A41" s="7" t="str">
        <f>+LISTIN!A41</f>
        <v>Rósa Samuelsen</v>
      </c>
      <c r="B41" s="9"/>
      <c r="C41" s="9"/>
      <c r="D41" s="9"/>
      <c r="E41" s="9"/>
      <c r="F41" s="9">
        <v>2</v>
      </c>
      <c r="G41" s="9"/>
      <c r="H41" s="10">
        <f t="shared" si="2"/>
        <v>2</v>
      </c>
      <c r="I41" s="9"/>
      <c r="J41" s="83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3"/>
    </row>
    <row r="42" spans="1:22" ht="12.75" outlineLevel="1">
      <c r="A42" s="7" t="str">
        <f>+LISTIN!A42</f>
        <v> </v>
      </c>
      <c r="B42" s="9"/>
      <c r="C42" s="9"/>
      <c r="D42" s="9">
        <v>1</v>
      </c>
      <c r="E42" s="9"/>
      <c r="F42" s="9"/>
      <c r="G42" s="9"/>
      <c r="H42" s="10">
        <f t="shared" si="2"/>
        <v>1</v>
      </c>
      <c r="I42" s="9"/>
      <c r="J42" s="83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3"/>
    </row>
    <row r="43" spans="1:22" ht="12.75" outlineLevel="1">
      <c r="A43" s="7" t="str">
        <f>+LISTIN!A43</f>
        <v> </v>
      </c>
      <c r="B43" s="9"/>
      <c r="C43" s="9"/>
      <c r="D43" s="9"/>
      <c r="E43" s="9"/>
      <c r="F43" s="9"/>
      <c r="G43" s="9"/>
      <c r="H43" s="10">
        <f t="shared" si="2"/>
        <v>0</v>
      </c>
      <c r="I43" s="9"/>
      <c r="J43" s="83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3"/>
    </row>
    <row r="44" spans="1:22" ht="12.75" outlineLevel="1">
      <c r="A44" s="7" t="str">
        <f>+LISTIN!A44</f>
        <v> </v>
      </c>
      <c r="B44" s="9"/>
      <c r="C44" s="9"/>
      <c r="D44" s="9"/>
      <c r="E44" s="9"/>
      <c r="F44" s="9"/>
      <c r="G44" s="9"/>
      <c r="H44" s="10">
        <f t="shared" si="2"/>
        <v>0</v>
      </c>
      <c r="I44" s="9"/>
      <c r="J44" s="83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3"/>
    </row>
    <row r="45" spans="1:22" ht="12.75" outlineLevel="1">
      <c r="A45" s="7" t="str">
        <f>+LISTIN!A45</f>
        <v> </v>
      </c>
      <c r="B45" s="9"/>
      <c r="C45" s="9"/>
      <c r="D45" s="9"/>
      <c r="E45" s="9"/>
      <c r="F45" s="9"/>
      <c r="G45" s="9"/>
      <c r="H45" s="10">
        <f t="shared" si="2"/>
        <v>0</v>
      </c>
      <c r="I45" s="9"/>
      <c r="J45" s="83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3"/>
    </row>
    <row r="46" spans="1:22" ht="12.75" outlineLevel="1">
      <c r="A46" s="7" t="str">
        <f>+LISTIN!A46</f>
        <v> </v>
      </c>
      <c r="B46" s="9"/>
      <c r="C46" s="9"/>
      <c r="D46" s="9"/>
      <c r="E46" s="9"/>
      <c r="F46" s="9"/>
      <c r="G46" s="9"/>
      <c r="H46" s="10">
        <f t="shared" si="2"/>
        <v>0</v>
      </c>
      <c r="I46" s="9"/>
      <c r="J46" s="83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3"/>
    </row>
    <row r="47" spans="1:22" ht="12.75" outlineLevel="1">
      <c r="A47" s="7" t="str">
        <f>+LISTIN!A47</f>
        <v> </v>
      </c>
      <c r="B47" s="9"/>
      <c r="C47" s="9"/>
      <c r="D47" s="9"/>
      <c r="E47" s="9"/>
      <c r="F47" s="9"/>
      <c r="G47" s="9"/>
      <c r="H47" s="10">
        <f t="shared" si="2"/>
        <v>0</v>
      </c>
      <c r="I47" s="9"/>
      <c r="J47" s="83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3"/>
    </row>
    <row r="48" spans="1:22" ht="12.75" outlineLevel="1">
      <c r="A48" s="7" t="str">
        <f>+LISTIN!A48</f>
        <v> </v>
      </c>
      <c r="B48" s="9"/>
      <c r="C48" s="9"/>
      <c r="D48" s="9"/>
      <c r="E48" s="9"/>
      <c r="F48" s="9"/>
      <c r="G48" s="9"/>
      <c r="H48" s="10">
        <f t="shared" si="2"/>
        <v>0</v>
      </c>
      <c r="I48" s="9"/>
      <c r="J48" s="83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3"/>
    </row>
    <row r="49" spans="1:22" s="16" customFormat="1" ht="12.75">
      <c r="A49" s="16" t="str">
        <f>+LISTIN!A49</f>
        <v>Listi B tils.</v>
      </c>
      <c r="B49" s="10">
        <f aca="true" t="shared" si="3" ref="B49:H49">SUM(B28:B48)</f>
        <v>0</v>
      </c>
      <c r="C49" s="10">
        <f t="shared" si="3"/>
        <v>9</v>
      </c>
      <c r="D49" s="10">
        <f t="shared" si="3"/>
        <v>20</v>
      </c>
      <c r="E49" s="10">
        <f t="shared" si="3"/>
        <v>14</v>
      </c>
      <c r="F49" s="10">
        <f t="shared" si="3"/>
        <v>37</v>
      </c>
      <c r="G49" s="10">
        <f t="shared" si="3"/>
        <v>8</v>
      </c>
      <c r="H49" s="10">
        <f t="shared" si="3"/>
        <v>88</v>
      </c>
      <c r="I49" s="10"/>
      <c r="J49" s="76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.75">
      <c r="A50" s="7">
        <f>+LISTIN!A50</f>
      </c>
      <c r="B50" s="9"/>
      <c r="C50" s="9"/>
      <c r="D50" s="9"/>
      <c r="E50" s="9"/>
      <c r="F50" s="9"/>
      <c r="G50" s="9"/>
      <c r="H50" s="10"/>
      <c r="I50" s="9"/>
      <c r="J50" s="83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3"/>
    </row>
    <row r="51" spans="1:23" s="17" customFormat="1" ht="18">
      <c r="A51" s="17" t="str">
        <f>+LISTIN!A51</f>
        <v>C. Javnaðarflokkurin</v>
      </c>
      <c r="B51" s="10"/>
      <c r="C51" s="10"/>
      <c r="D51" s="10"/>
      <c r="E51" s="10"/>
      <c r="F51" s="10"/>
      <c r="G51" s="10"/>
      <c r="H51" s="10"/>
      <c r="I51" s="10"/>
      <c r="J51" s="76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6"/>
    </row>
    <row r="52" spans="1:22" ht="12.75" outlineLevel="1">
      <c r="A52" s="7" t="str">
        <f>+LISTIN!A52</f>
        <v>Listin</v>
      </c>
      <c r="B52" s="9">
        <v>4</v>
      </c>
      <c r="C52" s="9">
        <v>1</v>
      </c>
      <c r="D52" s="9">
        <v>4</v>
      </c>
      <c r="E52" s="9">
        <v>1</v>
      </c>
      <c r="F52" s="9">
        <v>3</v>
      </c>
      <c r="G52" s="9"/>
      <c r="H52" s="10">
        <f aca="true" t="shared" si="4" ref="H52:H72">SUM(B52:G52)</f>
        <v>13</v>
      </c>
      <c r="I52" s="9"/>
      <c r="J52" s="83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3"/>
    </row>
    <row r="53" spans="1:22" ht="12.75" outlineLevel="1">
      <c r="A53" s="7" t="str">
        <f>+LISTIN!A53</f>
        <v>Malla Dam</v>
      </c>
      <c r="B53" s="9"/>
      <c r="C53" s="9"/>
      <c r="D53" s="9"/>
      <c r="E53" s="9">
        <v>1</v>
      </c>
      <c r="F53" s="9"/>
      <c r="G53" s="9"/>
      <c r="H53" s="10">
        <f t="shared" si="4"/>
        <v>1</v>
      </c>
      <c r="I53" s="9"/>
      <c r="J53" s="83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3"/>
    </row>
    <row r="54" spans="1:22" ht="12.75" outlineLevel="1">
      <c r="A54" s="7" t="str">
        <f>+LISTIN!A54</f>
        <v>Kristoffur Gaardlykke</v>
      </c>
      <c r="B54" s="9"/>
      <c r="C54" s="9"/>
      <c r="D54" s="9"/>
      <c r="E54" s="9"/>
      <c r="F54" s="9"/>
      <c r="G54" s="9"/>
      <c r="H54" s="10">
        <f t="shared" si="4"/>
        <v>0</v>
      </c>
      <c r="I54" s="14"/>
      <c r="J54" s="8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3"/>
    </row>
    <row r="55" spans="1:22" ht="12.75" outlineLevel="1">
      <c r="A55" s="7" t="str">
        <f>+LISTIN!A55</f>
        <v>Aksel Vilhelmson Johannesen</v>
      </c>
      <c r="B55" s="9">
        <v>2</v>
      </c>
      <c r="C55" s="9"/>
      <c r="D55" s="9">
        <v>5</v>
      </c>
      <c r="E55" s="9">
        <v>4</v>
      </c>
      <c r="F55" s="9">
        <v>1</v>
      </c>
      <c r="G55" s="9"/>
      <c r="H55" s="10">
        <f t="shared" si="4"/>
        <v>12</v>
      </c>
      <c r="I55" s="14"/>
      <c r="J55" s="8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3"/>
    </row>
    <row r="56" spans="1:22" ht="12.75" outlineLevel="1">
      <c r="A56" s="7" t="str">
        <f>+LISTIN!A56</f>
        <v>Gerhard Lognberg</v>
      </c>
      <c r="B56" s="9">
        <v>6</v>
      </c>
      <c r="C56" s="9">
        <v>2</v>
      </c>
      <c r="D56" s="9">
        <v>17</v>
      </c>
      <c r="E56" s="9">
        <v>10</v>
      </c>
      <c r="F56" s="9">
        <v>77</v>
      </c>
      <c r="G56" s="9">
        <v>5</v>
      </c>
      <c r="H56" s="10">
        <f t="shared" si="4"/>
        <v>117</v>
      </c>
      <c r="I56" s="14"/>
      <c r="J56" s="8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3"/>
    </row>
    <row r="57" spans="1:22" ht="12.75" outlineLevel="1">
      <c r="A57" s="7" t="str">
        <f>+LISTIN!A57</f>
        <v>Sunneva Mohr</v>
      </c>
      <c r="B57" s="9"/>
      <c r="C57" s="9"/>
      <c r="D57" s="9">
        <v>1</v>
      </c>
      <c r="E57" s="9"/>
      <c r="F57" s="9">
        <v>2</v>
      </c>
      <c r="G57" s="9"/>
      <c r="H57" s="10">
        <f t="shared" si="4"/>
        <v>3</v>
      </c>
      <c r="I57" s="14"/>
      <c r="J57" s="8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3"/>
    </row>
    <row r="58" spans="1:22" ht="12.75" outlineLevel="1">
      <c r="A58" s="7" t="str">
        <f>+LISTIN!A58</f>
        <v>Helena Dam á Neystabø</v>
      </c>
      <c r="B58" s="9">
        <v>3</v>
      </c>
      <c r="C58" s="9"/>
      <c r="D58" s="9">
        <v>3</v>
      </c>
      <c r="E58" s="9"/>
      <c r="F58" s="9">
        <v>1</v>
      </c>
      <c r="G58" s="9"/>
      <c r="H58" s="10">
        <f t="shared" si="4"/>
        <v>7</v>
      </c>
      <c r="I58" s="9"/>
      <c r="J58" s="83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3"/>
    </row>
    <row r="59" spans="1:22" ht="12.75" outlineLevel="1">
      <c r="A59" s="7" t="str">
        <f>+LISTIN!A59</f>
        <v>Maria Hammer Olsen</v>
      </c>
      <c r="B59" s="9"/>
      <c r="C59" s="9"/>
      <c r="D59" s="9"/>
      <c r="E59" s="9"/>
      <c r="F59" s="9"/>
      <c r="G59" s="9"/>
      <c r="H59" s="10">
        <f t="shared" si="4"/>
        <v>0</v>
      </c>
      <c r="I59" s="9"/>
      <c r="J59" s="83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3"/>
    </row>
    <row r="60" spans="1:22" ht="12.75" outlineLevel="1">
      <c r="A60" s="7" t="str">
        <f>+LISTIN!A60</f>
        <v>Eyðgunn Samuelsen</v>
      </c>
      <c r="B60" s="9"/>
      <c r="C60" s="9"/>
      <c r="D60" s="9">
        <v>1</v>
      </c>
      <c r="E60" s="9">
        <v>1</v>
      </c>
      <c r="F60" s="9"/>
      <c r="G60" s="9"/>
      <c r="H60" s="10">
        <f t="shared" si="4"/>
        <v>2</v>
      </c>
      <c r="I60" s="9"/>
      <c r="J60" s="83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3"/>
    </row>
    <row r="61" spans="1:22" ht="12.75" outlineLevel="1">
      <c r="A61" s="7" t="str">
        <f>+LISTIN!A61</f>
        <v>Halla Samuelsen</v>
      </c>
      <c r="B61" s="9"/>
      <c r="C61" s="9"/>
      <c r="D61" s="9">
        <v>1</v>
      </c>
      <c r="E61" s="9"/>
      <c r="F61" s="9"/>
      <c r="G61" s="9"/>
      <c r="H61" s="10">
        <f t="shared" si="4"/>
        <v>1</v>
      </c>
      <c r="I61" s="9"/>
      <c r="J61" s="83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3"/>
    </row>
    <row r="62" spans="1:22" ht="12.75" outlineLevel="1">
      <c r="A62" s="7" t="str">
        <f>+LISTIN!A62</f>
        <v>Sjúrður Skaale</v>
      </c>
      <c r="B62" s="9"/>
      <c r="C62" s="9"/>
      <c r="D62" s="9">
        <v>18</v>
      </c>
      <c r="E62" s="9">
        <v>8</v>
      </c>
      <c r="F62" s="9">
        <v>10</v>
      </c>
      <c r="G62" s="9">
        <v>1</v>
      </c>
      <c r="H62" s="10">
        <f t="shared" si="4"/>
        <v>37</v>
      </c>
      <c r="I62" s="9"/>
      <c r="J62" s="83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3"/>
    </row>
    <row r="63" spans="1:22" ht="12.75" outlineLevel="1">
      <c r="A63" s="7" t="str">
        <f>+LISTIN!A63</f>
        <v>Hans Pauli Strøm</v>
      </c>
      <c r="B63" s="9"/>
      <c r="C63" s="9"/>
      <c r="D63" s="9"/>
      <c r="E63" s="9"/>
      <c r="F63" s="9">
        <v>2</v>
      </c>
      <c r="G63" s="9"/>
      <c r="H63" s="10">
        <f t="shared" si="4"/>
        <v>2</v>
      </c>
      <c r="I63" s="9"/>
      <c r="J63" s="83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3"/>
    </row>
    <row r="64" spans="1:22" ht="12.75" outlineLevel="1">
      <c r="A64" s="7" t="str">
        <f>+LISTIN!A64</f>
        <v>Mikkjal Sørensen</v>
      </c>
      <c r="B64" s="9"/>
      <c r="C64" s="9"/>
      <c r="D64" s="9"/>
      <c r="E64" s="9"/>
      <c r="F64" s="9"/>
      <c r="G64" s="9"/>
      <c r="H64" s="10">
        <f t="shared" si="4"/>
        <v>0</v>
      </c>
      <c r="I64" s="9"/>
      <c r="J64" s="83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3"/>
    </row>
    <row r="65" spans="1:23" ht="12.75" outlineLevel="1">
      <c r="A65" s="7" t="str">
        <f>+LISTIN!A65</f>
        <v> </v>
      </c>
      <c r="B65" s="9"/>
      <c r="C65" s="9"/>
      <c r="D65" s="9"/>
      <c r="E65" s="9"/>
      <c r="F65" s="9"/>
      <c r="G65" s="9"/>
      <c r="H65" s="10">
        <f t="shared" si="4"/>
        <v>0</v>
      </c>
      <c r="I65" s="9"/>
      <c r="J65" s="83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3"/>
      <c r="W65" s="19"/>
    </row>
    <row r="66" spans="1:23" ht="12.75" outlineLevel="1">
      <c r="A66" s="7" t="str">
        <f>+LISTIN!A66</f>
        <v> </v>
      </c>
      <c r="B66" s="9"/>
      <c r="C66" s="9"/>
      <c r="D66" s="9"/>
      <c r="E66" s="9"/>
      <c r="F66" s="9"/>
      <c r="G66" s="9"/>
      <c r="H66" s="10">
        <f t="shared" si="4"/>
        <v>0</v>
      </c>
      <c r="I66" s="9"/>
      <c r="J66" s="83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3"/>
      <c r="W66" s="19"/>
    </row>
    <row r="67" spans="1:23" ht="12.75" outlineLevel="1">
      <c r="A67" s="7" t="str">
        <f>+LISTIN!A67</f>
        <v> </v>
      </c>
      <c r="B67" s="9"/>
      <c r="C67" s="9"/>
      <c r="D67" s="9"/>
      <c r="E67" s="9"/>
      <c r="F67" s="9"/>
      <c r="G67" s="9"/>
      <c r="H67" s="10">
        <f t="shared" si="4"/>
        <v>0</v>
      </c>
      <c r="I67" s="9"/>
      <c r="J67" s="83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3"/>
      <c r="W67" s="19"/>
    </row>
    <row r="68" spans="1:23" ht="12.75" outlineLevel="1">
      <c r="A68" s="7" t="str">
        <f>+LISTIN!A68</f>
        <v> </v>
      </c>
      <c r="B68" s="9"/>
      <c r="C68" s="9"/>
      <c r="D68" s="9"/>
      <c r="E68" s="9"/>
      <c r="F68" s="9"/>
      <c r="G68" s="9"/>
      <c r="H68" s="10">
        <f t="shared" si="4"/>
        <v>0</v>
      </c>
      <c r="I68" s="9"/>
      <c r="J68" s="83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3"/>
      <c r="W68" s="19"/>
    </row>
    <row r="69" spans="1:23" ht="12.75" outlineLevel="1">
      <c r="A69" s="7" t="str">
        <f>+LISTIN!A69</f>
        <v> </v>
      </c>
      <c r="B69" s="9"/>
      <c r="C69" s="9"/>
      <c r="D69" s="9"/>
      <c r="E69" s="9"/>
      <c r="F69" s="9"/>
      <c r="G69" s="9"/>
      <c r="H69" s="10">
        <f t="shared" si="4"/>
        <v>0</v>
      </c>
      <c r="I69" s="9"/>
      <c r="J69" s="83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3"/>
      <c r="W69" s="19"/>
    </row>
    <row r="70" spans="1:23" ht="12.75" outlineLevel="1">
      <c r="A70" s="7" t="str">
        <f>+LISTIN!A70</f>
        <v> </v>
      </c>
      <c r="B70" s="9"/>
      <c r="C70" s="9"/>
      <c r="D70" s="9"/>
      <c r="E70" s="9"/>
      <c r="F70" s="9"/>
      <c r="G70" s="9"/>
      <c r="H70" s="10">
        <f t="shared" si="4"/>
        <v>0</v>
      </c>
      <c r="I70" s="9"/>
      <c r="J70" s="83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3"/>
      <c r="W70" s="19"/>
    </row>
    <row r="71" spans="1:23" ht="12.75" outlineLevel="1">
      <c r="A71" s="7" t="str">
        <f>+LISTIN!A71</f>
        <v> </v>
      </c>
      <c r="B71" s="9"/>
      <c r="C71" s="9"/>
      <c r="D71" s="9"/>
      <c r="E71" s="9"/>
      <c r="F71" s="9"/>
      <c r="G71" s="9"/>
      <c r="H71" s="10">
        <f t="shared" si="4"/>
        <v>0</v>
      </c>
      <c r="I71" s="9"/>
      <c r="J71" s="83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3"/>
      <c r="W71" s="19"/>
    </row>
    <row r="72" spans="1:23" ht="12.75" outlineLevel="1">
      <c r="A72" s="7" t="str">
        <f>+LISTIN!A72</f>
        <v> </v>
      </c>
      <c r="B72" s="9"/>
      <c r="C72" s="9"/>
      <c r="D72" s="9"/>
      <c r="E72" s="9"/>
      <c r="F72" s="9"/>
      <c r="G72" s="9"/>
      <c r="H72" s="10">
        <f t="shared" si="4"/>
        <v>0</v>
      </c>
      <c r="I72" s="9"/>
      <c r="J72" s="83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3"/>
      <c r="W72" s="19"/>
    </row>
    <row r="73" spans="1:22" s="16" customFormat="1" ht="12.75">
      <c r="A73" s="16" t="str">
        <f>+LISTIN!A73</f>
        <v>Listi C tils.</v>
      </c>
      <c r="B73" s="8">
        <f aca="true" t="shared" si="5" ref="B73:H73">SUM(B52:B72)</f>
        <v>15</v>
      </c>
      <c r="C73" s="8">
        <f t="shared" si="5"/>
        <v>3</v>
      </c>
      <c r="D73" s="8">
        <f t="shared" si="5"/>
        <v>50</v>
      </c>
      <c r="E73" s="8">
        <f t="shared" si="5"/>
        <v>25</v>
      </c>
      <c r="F73" s="8">
        <f t="shared" si="5"/>
        <v>96</v>
      </c>
      <c r="G73" s="8">
        <f t="shared" si="5"/>
        <v>6</v>
      </c>
      <c r="H73" s="8">
        <f t="shared" si="5"/>
        <v>195</v>
      </c>
      <c r="I73" s="8"/>
      <c r="J73" s="76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0"/>
    </row>
    <row r="74" spans="1:22" ht="12.75">
      <c r="A74" s="7">
        <f>+LISTIN!A74</f>
      </c>
      <c r="B74" s="14" t="s">
        <v>2</v>
      </c>
      <c r="C74" s="14" t="s">
        <v>2</v>
      </c>
      <c r="D74" s="14" t="s">
        <v>2</v>
      </c>
      <c r="E74" s="14" t="s">
        <v>2</v>
      </c>
      <c r="F74" s="14" t="s">
        <v>2</v>
      </c>
      <c r="G74" s="14" t="s">
        <v>2</v>
      </c>
      <c r="H74" s="8" t="s">
        <v>2</v>
      </c>
      <c r="I74" s="14"/>
      <c r="J74" s="8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3" s="17" customFormat="1" ht="18">
      <c r="A75" s="17" t="str">
        <f>+LISTIN!A75</f>
        <v>D. Sjálvstýrisflokkurin</v>
      </c>
      <c r="B75" s="10"/>
      <c r="C75" s="10"/>
      <c r="D75" s="10"/>
      <c r="E75" s="10"/>
      <c r="F75" s="10"/>
      <c r="G75" s="10"/>
      <c r="H75" s="10"/>
      <c r="I75" s="10"/>
      <c r="J75" s="76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6"/>
    </row>
    <row r="76" spans="1:22" ht="12.75" outlineLevel="1">
      <c r="A76" s="7" t="str">
        <f>+LISTIN!A76</f>
        <v>Listin</v>
      </c>
      <c r="B76" s="9"/>
      <c r="C76" s="9"/>
      <c r="D76" s="9"/>
      <c r="E76" s="9"/>
      <c r="F76" s="9">
        <v>1</v>
      </c>
      <c r="G76" s="9"/>
      <c r="H76" s="10">
        <f>SUM(B76:G76)</f>
        <v>1</v>
      </c>
      <c r="I76" s="9"/>
      <c r="J76" s="83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3"/>
    </row>
    <row r="77" spans="1:22" ht="12.75" outlineLevel="1">
      <c r="A77" s="7" t="str">
        <f>+LISTIN!A77</f>
        <v>Dávur í Dali</v>
      </c>
      <c r="B77" s="9"/>
      <c r="C77" s="9"/>
      <c r="D77" s="9"/>
      <c r="E77" s="9"/>
      <c r="F77" s="9"/>
      <c r="G77" s="9"/>
      <c r="H77" s="10">
        <f>SUM(B77:G77)</f>
        <v>0</v>
      </c>
      <c r="I77" s="9"/>
      <c r="J77" s="83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3"/>
    </row>
    <row r="78" spans="1:22" ht="12.75" outlineLevel="1">
      <c r="A78" s="7" t="str">
        <f>+LISTIN!A78</f>
        <v>Jóanes N. Dalsgaard</v>
      </c>
      <c r="B78" s="9"/>
      <c r="C78" s="9"/>
      <c r="D78" s="9"/>
      <c r="E78" s="9"/>
      <c r="F78" s="9"/>
      <c r="G78" s="9"/>
      <c r="H78" s="10">
        <f>SUM(B78:G78)</f>
        <v>0</v>
      </c>
      <c r="I78" s="9"/>
      <c r="J78" s="83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3"/>
    </row>
    <row r="79" spans="1:22" ht="12.75" outlineLevel="1">
      <c r="A79" s="7" t="str">
        <f>+LISTIN!A79</f>
        <v>Jan Asbjørnson Joensen</v>
      </c>
      <c r="B79" s="9"/>
      <c r="C79" s="9"/>
      <c r="D79" s="9"/>
      <c r="E79" s="9"/>
      <c r="F79" s="9"/>
      <c r="G79" s="9"/>
      <c r="H79" s="10">
        <f>SUM(B79:G79)</f>
        <v>0</v>
      </c>
      <c r="I79" s="9"/>
      <c r="J79" s="83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3"/>
    </row>
    <row r="80" spans="1:22" ht="12.75" outlineLevel="1">
      <c r="A80" s="7" t="str">
        <f>+LISTIN!A80</f>
        <v>Kristina Toftegaard Larsen</v>
      </c>
      <c r="B80" s="9"/>
      <c r="C80" s="9"/>
      <c r="D80" s="9"/>
      <c r="E80" s="9"/>
      <c r="F80" s="9"/>
      <c r="G80" s="9"/>
      <c r="H80" s="10">
        <f aca="true" t="shared" si="6" ref="H80:H96">SUM(B80:G80)</f>
        <v>0</v>
      </c>
      <c r="I80" s="9"/>
      <c r="J80" s="83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3"/>
    </row>
    <row r="81" spans="1:22" ht="12.75" outlineLevel="1">
      <c r="A81" s="7" t="str">
        <f>+LISTIN!A81</f>
        <v>Karl A. Olsen</v>
      </c>
      <c r="B81" s="9"/>
      <c r="C81" s="9"/>
      <c r="D81" s="9"/>
      <c r="E81" s="9"/>
      <c r="F81" s="9"/>
      <c r="G81" s="9"/>
      <c r="H81" s="10">
        <f t="shared" si="6"/>
        <v>0</v>
      </c>
      <c r="I81" s="9"/>
      <c r="J81" s="83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3"/>
    </row>
    <row r="82" spans="1:22" ht="12.75" outlineLevel="1">
      <c r="A82" s="7" t="str">
        <f>+LISTIN!A82</f>
        <v>Kristina Winther Poulsen</v>
      </c>
      <c r="B82" s="9"/>
      <c r="C82" s="9"/>
      <c r="D82" s="9"/>
      <c r="E82" s="9"/>
      <c r="F82" s="9">
        <v>2</v>
      </c>
      <c r="G82" s="9"/>
      <c r="H82" s="10">
        <f t="shared" si="6"/>
        <v>2</v>
      </c>
      <c r="I82" s="9"/>
      <c r="J82" s="83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3"/>
    </row>
    <row r="83" spans="1:22" ht="12.75" outlineLevel="1">
      <c r="A83" s="7" t="str">
        <f>+LISTIN!A83</f>
        <v>Kári á Rógvi</v>
      </c>
      <c r="B83" s="9"/>
      <c r="C83" s="9"/>
      <c r="D83" s="9"/>
      <c r="E83" s="9"/>
      <c r="F83" s="9"/>
      <c r="G83" s="9"/>
      <c r="H83" s="10">
        <f t="shared" si="6"/>
        <v>0</v>
      </c>
      <c r="I83" s="9"/>
      <c r="J83" s="83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3"/>
    </row>
    <row r="84" spans="1:22" ht="12.75" outlineLevel="1">
      <c r="A84" s="7" t="str">
        <f>+LISTIN!A84</f>
        <v>Eileen Sandá</v>
      </c>
      <c r="B84" s="9"/>
      <c r="C84" s="9"/>
      <c r="D84" s="9"/>
      <c r="E84" s="9"/>
      <c r="F84" s="9"/>
      <c r="G84" s="9"/>
      <c r="H84" s="10">
        <f t="shared" si="6"/>
        <v>0</v>
      </c>
      <c r="I84" s="9"/>
      <c r="J84" s="83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3"/>
    </row>
    <row r="85" spans="1:22" ht="12.75" outlineLevel="1">
      <c r="A85" s="7" t="str">
        <f>+LISTIN!A85</f>
        <v>Rúna Sivertsen</v>
      </c>
      <c r="B85" s="9"/>
      <c r="C85" s="9"/>
      <c r="D85" s="9"/>
      <c r="E85" s="9"/>
      <c r="F85" s="9"/>
      <c r="G85" s="9"/>
      <c r="H85" s="10">
        <f t="shared" si="6"/>
        <v>0</v>
      </c>
      <c r="I85" s="9"/>
      <c r="J85" s="83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3"/>
    </row>
    <row r="86" spans="1:22" ht="12.75" outlineLevel="1">
      <c r="A86" s="7" t="str">
        <f>+LISTIN!A86</f>
        <v>Teitur Vágadal</v>
      </c>
      <c r="B86" s="9"/>
      <c r="C86" s="9"/>
      <c r="D86" s="9"/>
      <c r="E86" s="9"/>
      <c r="F86" s="9"/>
      <c r="G86" s="9"/>
      <c r="H86" s="10">
        <f t="shared" si="6"/>
        <v>0</v>
      </c>
      <c r="I86" s="9"/>
      <c r="J86" s="83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3"/>
    </row>
    <row r="87" spans="1:22" ht="12.75" outlineLevel="1">
      <c r="A87" s="7" t="str">
        <f>+LISTIN!A87</f>
        <v> </v>
      </c>
      <c r="B87" s="9"/>
      <c r="C87" s="9"/>
      <c r="D87" s="9"/>
      <c r="E87" s="9"/>
      <c r="F87" s="9"/>
      <c r="G87" s="9"/>
      <c r="H87" s="10">
        <f t="shared" si="6"/>
        <v>0</v>
      </c>
      <c r="I87" s="9"/>
      <c r="J87" s="83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3"/>
    </row>
    <row r="88" spans="1:22" ht="12.75" outlineLevel="1">
      <c r="A88" s="7" t="str">
        <f>+LISTIN!A88</f>
        <v> </v>
      </c>
      <c r="B88" s="9"/>
      <c r="C88" s="9"/>
      <c r="D88" s="9"/>
      <c r="E88" s="9"/>
      <c r="F88" s="9"/>
      <c r="G88" s="9"/>
      <c r="H88" s="10">
        <f t="shared" si="6"/>
        <v>0</v>
      </c>
      <c r="I88" s="9"/>
      <c r="J88" s="83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3"/>
    </row>
    <row r="89" spans="1:22" ht="12.75" outlineLevel="1">
      <c r="A89" s="7" t="str">
        <f>+LISTIN!A89</f>
        <v> </v>
      </c>
      <c r="B89" s="9"/>
      <c r="C89" s="9"/>
      <c r="D89" s="9"/>
      <c r="E89" s="9"/>
      <c r="F89" s="9"/>
      <c r="G89" s="9"/>
      <c r="H89" s="10">
        <f t="shared" si="6"/>
        <v>0</v>
      </c>
      <c r="I89" s="9"/>
      <c r="J89" s="83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3"/>
    </row>
    <row r="90" spans="1:22" ht="12.75" outlineLevel="1">
      <c r="A90" s="7" t="str">
        <f>+LISTIN!A90</f>
        <v> </v>
      </c>
      <c r="B90" s="9"/>
      <c r="C90" s="9"/>
      <c r="D90" s="9"/>
      <c r="E90" s="9"/>
      <c r="F90" s="9"/>
      <c r="G90" s="9"/>
      <c r="H90" s="10">
        <f t="shared" si="6"/>
        <v>0</v>
      </c>
      <c r="I90" s="9"/>
      <c r="J90" s="83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3"/>
    </row>
    <row r="91" spans="1:22" ht="12.75" outlineLevel="1">
      <c r="A91" s="7" t="str">
        <f>+LISTIN!A91</f>
        <v> </v>
      </c>
      <c r="B91" s="9"/>
      <c r="C91" s="9"/>
      <c r="D91" s="9"/>
      <c r="E91" s="9"/>
      <c r="F91" s="9"/>
      <c r="G91" s="9"/>
      <c r="H91" s="10">
        <f t="shared" si="6"/>
        <v>0</v>
      </c>
      <c r="I91" s="9"/>
      <c r="J91" s="83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3"/>
    </row>
    <row r="92" spans="1:22" ht="12.75" outlineLevel="1">
      <c r="A92" s="7" t="str">
        <f>+LISTIN!A92</f>
        <v> </v>
      </c>
      <c r="B92" s="9"/>
      <c r="C92" s="9"/>
      <c r="D92" s="9"/>
      <c r="E92" s="9"/>
      <c r="F92" s="9"/>
      <c r="G92" s="9"/>
      <c r="H92" s="10">
        <f t="shared" si="6"/>
        <v>0</v>
      </c>
      <c r="I92" s="9"/>
      <c r="J92" s="83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3"/>
    </row>
    <row r="93" spans="1:22" ht="12.75" outlineLevel="1">
      <c r="A93" s="7" t="str">
        <f>+LISTIN!A93</f>
        <v> </v>
      </c>
      <c r="B93" s="9"/>
      <c r="C93" s="9"/>
      <c r="D93" s="9"/>
      <c r="E93" s="9"/>
      <c r="F93" s="9"/>
      <c r="G93" s="9"/>
      <c r="H93" s="10">
        <f t="shared" si="6"/>
        <v>0</v>
      </c>
      <c r="I93" s="9"/>
      <c r="J93" s="83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3"/>
    </row>
    <row r="94" spans="1:22" ht="12.75" outlineLevel="1">
      <c r="A94" s="7" t="str">
        <f>+LISTIN!A94</f>
        <v> </v>
      </c>
      <c r="B94" s="9"/>
      <c r="C94" s="9"/>
      <c r="D94" s="9"/>
      <c r="E94" s="9"/>
      <c r="F94" s="9"/>
      <c r="G94" s="9"/>
      <c r="H94" s="10">
        <f t="shared" si="6"/>
        <v>0</v>
      </c>
      <c r="I94" s="9"/>
      <c r="J94" s="83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3"/>
    </row>
    <row r="95" spans="1:22" ht="12.75" outlineLevel="1">
      <c r="A95" s="7" t="str">
        <f>+LISTIN!A95</f>
        <v> </v>
      </c>
      <c r="B95" s="9"/>
      <c r="C95" s="9"/>
      <c r="D95" s="9"/>
      <c r="E95" s="9"/>
      <c r="F95" s="9"/>
      <c r="G95" s="9"/>
      <c r="H95" s="10">
        <f t="shared" si="6"/>
        <v>0</v>
      </c>
      <c r="I95" s="9"/>
      <c r="J95" s="83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3"/>
    </row>
    <row r="96" spans="1:22" ht="12.75" outlineLevel="1">
      <c r="A96" s="7" t="str">
        <f>+LISTIN!A96</f>
        <v> </v>
      </c>
      <c r="B96" s="9"/>
      <c r="C96" s="9"/>
      <c r="D96" s="9"/>
      <c r="E96" s="9"/>
      <c r="F96" s="9"/>
      <c r="G96" s="9"/>
      <c r="H96" s="10">
        <f t="shared" si="6"/>
        <v>0</v>
      </c>
      <c r="I96" s="9"/>
      <c r="J96" s="83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3"/>
    </row>
    <row r="97" spans="1:22" s="16" customFormat="1" ht="12.75">
      <c r="A97" s="16" t="str">
        <f>+LISTIN!A97</f>
        <v>Listi D tils.</v>
      </c>
      <c r="B97" s="10">
        <f aca="true" t="shared" si="7" ref="B97:H97">SUM(B76:B96)</f>
        <v>0</v>
      </c>
      <c r="C97" s="10">
        <f t="shared" si="7"/>
        <v>0</v>
      </c>
      <c r="D97" s="10">
        <f t="shared" si="7"/>
        <v>0</v>
      </c>
      <c r="E97" s="10">
        <f t="shared" si="7"/>
        <v>0</v>
      </c>
      <c r="F97" s="10">
        <f t="shared" si="7"/>
        <v>3</v>
      </c>
      <c r="G97" s="10">
        <f t="shared" si="7"/>
        <v>0</v>
      </c>
      <c r="H97" s="10">
        <f t="shared" si="7"/>
        <v>3</v>
      </c>
      <c r="I97" s="10"/>
      <c r="J97" s="76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2.75">
      <c r="A98" s="7">
        <f>+LISTIN!A98</f>
      </c>
      <c r="B98" s="9"/>
      <c r="C98" s="9"/>
      <c r="D98" s="9"/>
      <c r="E98" s="9"/>
      <c r="F98" s="9"/>
      <c r="G98" s="9"/>
      <c r="H98" s="10"/>
      <c r="I98" s="9"/>
      <c r="J98" s="83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3"/>
    </row>
    <row r="99" spans="1:23" s="17" customFormat="1" ht="18">
      <c r="A99" s="17" t="str">
        <f>+LISTIN!A99</f>
        <v>E. Tjóðveldi</v>
      </c>
      <c r="B99" s="10"/>
      <c r="C99" s="10"/>
      <c r="D99" s="10"/>
      <c r="E99" s="10"/>
      <c r="F99" s="10"/>
      <c r="G99" s="10"/>
      <c r="H99" s="10"/>
      <c r="I99" s="10"/>
      <c r="J99" s="76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6"/>
    </row>
    <row r="100" spans="1:22" ht="12.75" outlineLevel="1">
      <c r="A100" s="7" t="str">
        <f>+LISTIN!A100</f>
        <v>Listin</v>
      </c>
      <c r="B100" s="9"/>
      <c r="C100" s="9"/>
      <c r="D100" s="9">
        <v>3</v>
      </c>
      <c r="E100" s="9">
        <v>1</v>
      </c>
      <c r="F100" s="9">
        <v>1</v>
      </c>
      <c r="G100" s="9"/>
      <c r="H100" s="10">
        <f aca="true" t="shared" si="8" ref="H100:H120">SUM(B100:G100)</f>
        <v>5</v>
      </c>
      <c r="I100" s="9"/>
      <c r="J100" s="83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3"/>
    </row>
    <row r="101" spans="1:22" ht="12.75" outlineLevel="1">
      <c r="A101" s="7" t="str">
        <f>+LISTIN!A101</f>
        <v>Gunnvør Balle</v>
      </c>
      <c r="B101" s="9"/>
      <c r="C101" s="9"/>
      <c r="D101" s="9">
        <v>2</v>
      </c>
      <c r="E101" s="9"/>
      <c r="F101" s="9"/>
      <c r="G101" s="9"/>
      <c r="H101" s="10">
        <f t="shared" si="8"/>
        <v>2</v>
      </c>
      <c r="I101" s="9"/>
      <c r="J101" s="83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3"/>
    </row>
    <row r="102" spans="1:22" ht="12.75" outlineLevel="1">
      <c r="A102" s="7" t="str">
        <f>+LISTIN!A102</f>
        <v>Jógvan Arnason Djurhuus</v>
      </c>
      <c r="B102" s="9"/>
      <c r="C102" s="9"/>
      <c r="D102" s="9"/>
      <c r="E102" s="9"/>
      <c r="F102" s="9"/>
      <c r="G102" s="9"/>
      <c r="H102" s="10">
        <f t="shared" si="8"/>
        <v>0</v>
      </c>
      <c r="I102" s="9"/>
      <c r="J102" s="83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3"/>
    </row>
    <row r="103" spans="1:22" ht="12.75" outlineLevel="1">
      <c r="A103" s="7" t="str">
        <f>+LISTIN!A103</f>
        <v>Annita á Fríðriksmørk</v>
      </c>
      <c r="B103" s="9"/>
      <c r="C103" s="9"/>
      <c r="D103" s="9"/>
      <c r="E103" s="9">
        <v>4</v>
      </c>
      <c r="F103" s="9"/>
      <c r="G103" s="9"/>
      <c r="H103" s="10">
        <f t="shared" si="8"/>
        <v>4</v>
      </c>
      <c r="I103" s="9"/>
      <c r="J103" s="83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3"/>
    </row>
    <row r="104" spans="1:23" ht="12.75" outlineLevel="1">
      <c r="A104" s="7" t="str">
        <f>+LISTIN!A104</f>
        <v>Heini O. Heinesen</v>
      </c>
      <c r="B104" s="9"/>
      <c r="C104" s="9"/>
      <c r="D104" s="9">
        <v>5</v>
      </c>
      <c r="E104" s="9"/>
      <c r="F104" s="9">
        <v>3</v>
      </c>
      <c r="G104" s="9"/>
      <c r="H104" s="10">
        <f t="shared" si="8"/>
        <v>8</v>
      </c>
      <c r="I104" s="9"/>
      <c r="J104" s="83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3"/>
      <c r="W104" s="19"/>
    </row>
    <row r="105" spans="1:23" ht="12.75" outlineLevel="1">
      <c r="A105" s="7" t="str">
        <f>+LISTIN!A105</f>
        <v>Heini Holm</v>
      </c>
      <c r="B105" s="9"/>
      <c r="C105" s="9"/>
      <c r="D105" s="9"/>
      <c r="E105" s="9"/>
      <c r="F105" s="9"/>
      <c r="G105" s="9"/>
      <c r="H105" s="10">
        <f t="shared" si="8"/>
        <v>0</v>
      </c>
      <c r="I105" s="9"/>
      <c r="J105" s="83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3"/>
      <c r="W105" s="19"/>
    </row>
    <row r="106" spans="1:22" ht="12.75" outlineLevel="1">
      <c r="A106" s="7" t="str">
        <f>+LISTIN!A106</f>
        <v>Høgni Hoydal</v>
      </c>
      <c r="B106" s="9">
        <v>1</v>
      </c>
      <c r="C106" s="9">
        <v>1</v>
      </c>
      <c r="D106" s="9">
        <v>7</v>
      </c>
      <c r="E106" s="9">
        <v>8</v>
      </c>
      <c r="F106" s="9">
        <v>17</v>
      </c>
      <c r="G106" s="9">
        <v>4</v>
      </c>
      <c r="H106" s="10">
        <f t="shared" si="8"/>
        <v>38</v>
      </c>
      <c r="I106" s="14"/>
      <c r="J106" s="8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3"/>
    </row>
    <row r="107" spans="1:22" ht="12.75" outlineLevel="1">
      <c r="A107" s="7" t="str">
        <f>+LISTIN!A107</f>
        <v>Bergtóra Høgnadóttir</v>
      </c>
      <c r="B107" s="9"/>
      <c r="C107" s="9"/>
      <c r="D107" s="9">
        <v>1</v>
      </c>
      <c r="E107" s="9"/>
      <c r="F107" s="9"/>
      <c r="G107" s="9"/>
      <c r="H107" s="10">
        <f t="shared" si="8"/>
        <v>1</v>
      </c>
      <c r="I107" s="14"/>
      <c r="J107" s="8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3"/>
    </row>
    <row r="108" spans="1:22" ht="12.75" outlineLevel="1">
      <c r="A108" s="7" t="str">
        <f>+LISTIN!A108</f>
        <v>Tórbjørn Jacobsen</v>
      </c>
      <c r="B108" s="9"/>
      <c r="C108" s="9"/>
      <c r="D108" s="9"/>
      <c r="E108" s="9"/>
      <c r="F108" s="9"/>
      <c r="G108" s="9"/>
      <c r="H108" s="10">
        <f t="shared" si="8"/>
        <v>0</v>
      </c>
      <c r="I108" s="14"/>
      <c r="J108" s="8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3"/>
    </row>
    <row r="109" spans="1:22" ht="12.75" outlineLevel="1">
      <c r="A109" s="7" t="str">
        <f>+LISTIN!A109</f>
        <v>Óluva Klettskarð</v>
      </c>
      <c r="B109" s="9">
        <v>1</v>
      </c>
      <c r="C109" s="9"/>
      <c r="D109" s="9"/>
      <c r="E109" s="9"/>
      <c r="F109" s="9"/>
      <c r="G109" s="9"/>
      <c r="H109" s="10">
        <f t="shared" si="8"/>
        <v>1</v>
      </c>
      <c r="I109" s="14"/>
      <c r="J109" s="8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3"/>
    </row>
    <row r="110" spans="1:22" ht="12.75" outlineLevel="1">
      <c r="A110" s="7" t="str">
        <f>+LISTIN!A110</f>
        <v>Jóhann Lützen</v>
      </c>
      <c r="B110" s="9"/>
      <c r="C110" s="9"/>
      <c r="D110" s="9"/>
      <c r="E110" s="9"/>
      <c r="F110" s="9"/>
      <c r="G110" s="9"/>
      <c r="H110" s="10">
        <f t="shared" si="8"/>
        <v>0</v>
      </c>
      <c r="I110" s="9"/>
      <c r="J110" s="83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3"/>
    </row>
    <row r="111" spans="1:22" ht="12.75" outlineLevel="1">
      <c r="A111" s="7" t="str">
        <f>+LISTIN!A111</f>
        <v>Arni Nielsen</v>
      </c>
      <c r="B111" s="9"/>
      <c r="C111" s="9"/>
      <c r="D111" s="9"/>
      <c r="E111" s="9"/>
      <c r="F111" s="9"/>
      <c r="G111" s="9"/>
      <c r="H111" s="10">
        <f t="shared" si="8"/>
        <v>0</v>
      </c>
      <c r="I111" s="9"/>
      <c r="J111" s="83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3"/>
    </row>
    <row r="112" spans="1:22" ht="12.75" outlineLevel="1">
      <c r="A112" s="7" t="str">
        <f>+LISTIN!A112</f>
        <v>Hergeir Nielsen</v>
      </c>
      <c r="B112" s="9"/>
      <c r="C112" s="9"/>
      <c r="D112" s="9"/>
      <c r="E112" s="9"/>
      <c r="F112" s="9"/>
      <c r="G112" s="9"/>
      <c r="H112" s="10">
        <f t="shared" si="8"/>
        <v>0</v>
      </c>
      <c r="I112" s="9"/>
      <c r="J112" s="83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3"/>
    </row>
    <row r="113" spans="1:22" ht="12.75" outlineLevel="1">
      <c r="A113" s="7" t="str">
        <f>+LISTIN!A113</f>
        <v>Margretha Nónklett</v>
      </c>
      <c r="B113" s="9"/>
      <c r="C113" s="9"/>
      <c r="D113" s="9"/>
      <c r="E113" s="9"/>
      <c r="F113" s="9"/>
      <c r="G113" s="9"/>
      <c r="H113" s="10">
        <f t="shared" si="8"/>
        <v>0</v>
      </c>
      <c r="I113" s="9"/>
      <c r="J113" s="83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3"/>
    </row>
    <row r="114" spans="1:22" ht="12.75" outlineLevel="1">
      <c r="A114" s="7" t="str">
        <f>+LISTIN!A114</f>
        <v>Ingolf Olsen</v>
      </c>
      <c r="B114" s="9"/>
      <c r="C114" s="9"/>
      <c r="D114" s="9"/>
      <c r="E114" s="9"/>
      <c r="F114" s="9"/>
      <c r="G114" s="9"/>
      <c r="H114" s="10">
        <f t="shared" si="8"/>
        <v>0</v>
      </c>
      <c r="I114" s="9"/>
      <c r="J114" s="83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3"/>
    </row>
    <row r="115" spans="1:22" ht="12.75" outlineLevel="1">
      <c r="A115" s="7" t="str">
        <f>+LISTIN!A115</f>
        <v>Hermann Oskarsson</v>
      </c>
      <c r="B115" s="9"/>
      <c r="C115" s="9"/>
      <c r="D115" s="9"/>
      <c r="E115" s="9"/>
      <c r="F115" s="9">
        <v>1</v>
      </c>
      <c r="G115" s="9"/>
      <c r="H115" s="10">
        <f t="shared" si="8"/>
        <v>1</v>
      </c>
      <c r="I115" s="9"/>
      <c r="J115" s="83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3"/>
    </row>
    <row r="116" spans="1:22" ht="12.75" outlineLevel="1">
      <c r="A116" s="7" t="str">
        <f>+LISTIN!A116</f>
        <v>Páll á Reynatúgvu</v>
      </c>
      <c r="B116" s="9">
        <v>1</v>
      </c>
      <c r="C116" s="9">
        <v>2</v>
      </c>
      <c r="D116" s="9">
        <v>54</v>
      </c>
      <c r="E116" s="9">
        <v>5</v>
      </c>
      <c r="F116" s="9">
        <v>13</v>
      </c>
      <c r="G116" s="9">
        <v>3</v>
      </c>
      <c r="H116" s="10">
        <f t="shared" si="8"/>
        <v>78</v>
      </c>
      <c r="I116" s="9"/>
      <c r="J116" s="83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3"/>
    </row>
    <row r="117" spans="1:22" ht="12.75" outlineLevel="1">
      <c r="A117" s="7" t="str">
        <f>+LISTIN!A117</f>
        <v>Bjørt Samuelsen</v>
      </c>
      <c r="B117" s="9"/>
      <c r="C117" s="9"/>
      <c r="D117" s="9">
        <v>6</v>
      </c>
      <c r="E117" s="9"/>
      <c r="F117" s="9">
        <v>2</v>
      </c>
      <c r="G117" s="9"/>
      <c r="H117" s="10">
        <f t="shared" si="8"/>
        <v>8</v>
      </c>
      <c r="I117" s="9"/>
      <c r="J117" s="83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3"/>
    </row>
    <row r="118" spans="1:22" ht="12.75" outlineLevel="1">
      <c r="A118" s="7" t="str">
        <f>+LISTIN!A118</f>
        <v>Sirið Steinberg</v>
      </c>
      <c r="B118" s="9"/>
      <c r="C118" s="9"/>
      <c r="D118" s="9">
        <v>1</v>
      </c>
      <c r="E118" s="9"/>
      <c r="F118" s="9"/>
      <c r="G118" s="9"/>
      <c r="H118" s="10">
        <f t="shared" si="8"/>
        <v>1</v>
      </c>
      <c r="I118" s="9"/>
      <c r="J118" s="83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3"/>
    </row>
    <row r="119" spans="1:22" ht="12.75" outlineLevel="1">
      <c r="A119" s="7" t="str">
        <f>+LISTIN!A119</f>
        <v>Jenus í Trøðini</v>
      </c>
      <c r="B119" s="9"/>
      <c r="C119" s="9"/>
      <c r="D119" s="9"/>
      <c r="E119" s="9"/>
      <c r="F119" s="9">
        <v>1</v>
      </c>
      <c r="G119" s="9"/>
      <c r="H119" s="10">
        <f t="shared" si="8"/>
        <v>1</v>
      </c>
      <c r="I119" s="9"/>
      <c r="J119" s="83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3"/>
    </row>
    <row r="120" spans="1:22" ht="12.75" outlineLevel="1">
      <c r="A120" s="7" t="str">
        <f>+LISTIN!A120</f>
        <v> </v>
      </c>
      <c r="B120" s="9"/>
      <c r="C120" s="9"/>
      <c r="D120" s="9"/>
      <c r="E120" s="9"/>
      <c r="F120" s="9"/>
      <c r="G120" s="9"/>
      <c r="H120" s="10">
        <f t="shared" si="8"/>
        <v>0</v>
      </c>
      <c r="I120" s="9"/>
      <c r="J120" s="83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3"/>
    </row>
    <row r="121" spans="1:22" s="16" customFormat="1" ht="12.75">
      <c r="A121" s="16" t="str">
        <f>+LISTIN!A121</f>
        <v>Listi E tils.</v>
      </c>
      <c r="B121" s="10">
        <f aca="true" t="shared" si="9" ref="B121:H121">SUM(B100:B120)</f>
        <v>3</v>
      </c>
      <c r="C121" s="10">
        <f t="shared" si="9"/>
        <v>3</v>
      </c>
      <c r="D121" s="10">
        <f t="shared" si="9"/>
        <v>79</v>
      </c>
      <c r="E121" s="10">
        <f t="shared" si="9"/>
        <v>18</v>
      </c>
      <c r="F121" s="10">
        <f t="shared" si="9"/>
        <v>38</v>
      </c>
      <c r="G121" s="10">
        <f t="shared" si="9"/>
        <v>7</v>
      </c>
      <c r="H121" s="10">
        <f t="shared" si="9"/>
        <v>148</v>
      </c>
      <c r="I121" s="10"/>
      <c r="J121" s="76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12.75">
      <c r="A122" s="7">
        <f>+LISTIN!A122</f>
      </c>
      <c r="B122" s="9"/>
      <c r="C122" s="9"/>
      <c r="D122" s="9"/>
      <c r="E122" s="9"/>
      <c r="F122" s="9"/>
      <c r="G122" s="9"/>
      <c r="H122" s="10"/>
      <c r="I122" s="9"/>
      <c r="J122" s="83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13"/>
    </row>
    <row r="123" spans="1:22" s="7" customFormat="1" ht="18">
      <c r="A123" s="17" t="str">
        <f>+LISTIN!A123</f>
        <v>H. Miðflokkurin</v>
      </c>
      <c r="B123" s="11"/>
      <c r="C123" s="11"/>
      <c r="D123" s="11"/>
      <c r="E123" s="11"/>
      <c r="F123" s="11"/>
      <c r="G123" s="11"/>
      <c r="H123" s="10"/>
      <c r="I123" s="11"/>
      <c r="J123" s="79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0"/>
    </row>
    <row r="124" spans="1:23" s="18" customFormat="1" ht="12.75" customHeight="1">
      <c r="A124" s="7" t="str">
        <f>+LISTIN!A124</f>
        <v>Listin</v>
      </c>
      <c r="B124" s="9"/>
      <c r="C124" s="9"/>
      <c r="D124" s="9">
        <v>2</v>
      </c>
      <c r="E124" s="9">
        <v>1</v>
      </c>
      <c r="F124" s="9">
        <v>1</v>
      </c>
      <c r="G124" s="9"/>
      <c r="H124" s="10">
        <f>SUM(B124:G124)</f>
        <v>4</v>
      </c>
      <c r="I124" s="13"/>
      <c r="J124" s="85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9"/>
    </row>
    <row r="125" spans="1:23" s="18" customFormat="1" ht="12.75" customHeight="1">
      <c r="A125" s="7" t="str">
        <f>+LISTIN!A125</f>
        <v>Karsten Hansen</v>
      </c>
      <c r="B125" s="9"/>
      <c r="C125" s="9"/>
      <c r="D125" s="9"/>
      <c r="E125" s="9"/>
      <c r="F125" s="9">
        <v>3</v>
      </c>
      <c r="G125" s="9"/>
      <c r="H125" s="10">
        <f>SUM(B125:G125)</f>
        <v>3</v>
      </c>
      <c r="I125" s="9"/>
      <c r="J125" s="8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9"/>
    </row>
    <row r="126" spans="1:22" ht="12.75">
      <c r="A126" s="7" t="str">
        <f>+LISTIN!A126</f>
        <v>Mia av Kák Joensen</v>
      </c>
      <c r="B126" s="9"/>
      <c r="C126" s="9"/>
      <c r="D126" s="9">
        <v>2</v>
      </c>
      <c r="E126" s="9"/>
      <c r="F126" s="9"/>
      <c r="G126" s="9"/>
      <c r="H126" s="10">
        <f>SUM(B126:G126)</f>
        <v>2</v>
      </c>
      <c r="I126" s="9"/>
      <c r="J126" s="83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13"/>
    </row>
    <row r="127" spans="1:22" ht="12.75">
      <c r="A127" s="7" t="str">
        <f>+LISTIN!A127</f>
        <v>Bill Justinussen</v>
      </c>
      <c r="B127" s="9"/>
      <c r="C127" s="9"/>
      <c r="D127" s="9">
        <v>2</v>
      </c>
      <c r="E127" s="9"/>
      <c r="F127" s="9">
        <v>2</v>
      </c>
      <c r="G127" s="9"/>
      <c r="H127" s="10">
        <f aca="true" t="shared" si="10" ref="H127:H145">SUM(B127:G127)</f>
        <v>4</v>
      </c>
      <c r="I127" s="9"/>
      <c r="J127" s="83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13"/>
    </row>
    <row r="128" spans="1:22" ht="12.75">
      <c r="A128" s="7" t="str">
        <f>+LISTIN!A128</f>
        <v>Karin Oddsdóttir Lamhauge</v>
      </c>
      <c r="B128" s="9"/>
      <c r="C128" s="9"/>
      <c r="D128" s="9"/>
      <c r="E128" s="9"/>
      <c r="F128" s="9"/>
      <c r="G128" s="9"/>
      <c r="H128" s="10">
        <f t="shared" si="10"/>
        <v>0</v>
      </c>
      <c r="I128" s="14"/>
      <c r="J128" s="8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ht="12.75">
      <c r="A129" s="7" t="str">
        <f>+LISTIN!A129</f>
        <v>Jenis av Rana</v>
      </c>
      <c r="B129" s="9"/>
      <c r="C129" s="9"/>
      <c r="D129" s="9"/>
      <c r="E129" s="9">
        <v>2</v>
      </c>
      <c r="F129" s="9">
        <v>1</v>
      </c>
      <c r="G129" s="9"/>
      <c r="H129" s="10">
        <f t="shared" si="10"/>
        <v>3</v>
      </c>
      <c r="I129" s="14"/>
      <c r="J129" s="8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ht="12.75">
      <c r="A130" s="7" t="str">
        <f>+LISTIN!A130</f>
        <v> </v>
      </c>
      <c r="B130" s="9"/>
      <c r="C130" s="9"/>
      <c r="D130" s="9"/>
      <c r="E130" s="9"/>
      <c r="F130" s="9"/>
      <c r="G130" s="9"/>
      <c r="H130" s="10">
        <f t="shared" si="10"/>
        <v>0</v>
      </c>
      <c r="I130" s="14"/>
      <c r="J130" s="8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ht="12.75">
      <c r="A131" s="7" t="str">
        <f>+LISTIN!A131</f>
        <v> </v>
      </c>
      <c r="B131" s="9"/>
      <c r="C131" s="9"/>
      <c r="D131" s="9"/>
      <c r="E131" s="9"/>
      <c r="F131" s="9"/>
      <c r="G131" s="9"/>
      <c r="H131" s="10">
        <f t="shared" si="10"/>
        <v>0</v>
      </c>
      <c r="I131" s="14"/>
      <c r="J131" s="8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ht="12.75">
      <c r="A132" s="7" t="str">
        <f>+LISTIN!A132</f>
        <v> </v>
      </c>
      <c r="B132" s="9"/>
      <c r="C132" s="9"/>
      <c r="D132" s="9"/>
      <c r="E132" s="9"/>
      <c r="F132" s="9"/>
      <c r="G132" s="9"/>
      <c r="H132" s="10">
        <f t="shared" si="10"/>
        <v>0</v>
      </c>
      <c r="I132" s="14"/>
      <c r="J132" s="8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ht="12.75">
      <c r="A133" s="7" t="str">
        <f>+LISTIN!A133</f>
        <v> </v>
      </c>
      <c r="B133" s="9"/>
      <c r="C133" s="9"/>
      <c r="D133" s="9"/>
      <c r="E133" s="9"/>
      <c r="F133" s="9"/>
      <c r="G133" s="9"/>
      <c r="H133" s="10">
        <f t="shared" si="10"/>
        <v>0</v>
      </c>
      <c r="I133" s="14"/>
      <c r="J133" s="8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ht="12.75">
      <c r="A134" s="7" t="str">
        <f>+LISTIN!A134</f>
        <v> </v>
      </c>
      <c r="B134" s="9"/>
      <c r="C134" s="9"/>
      <c r="D134" s="9"/>
      <c r="E134" s="9"/>
      <c r="F134" s="9"/>
      <c r="G134" s="9"/>
      <c r="H134" s="10">
        <f t="shared" si="10"/>
        <v>0</v>
      </c>
      <c r="I134" s="14"/>
      <c r="J134" s="8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ht="12.75">
      <c r="A135" s="7" t="str">
        <f>+LISTIN!A135</f>
        <v> </v>
      </c>
      <c r="B135" s="9"/>
      <c r="C135" s="9"/>
      <c r="D135" s="9"/>
      <c r="E135" s="9"/>
      <c r="F135" s="9"/>
      <c r="G135" s="9"/>
      <c r="H135" s="10">
        <f t="shared" si="10"/>
        <v>0</v>
      </c>
      <c r="I135" s="14"/>
      <c r="J135" s="8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ht="12.75">
      <c r="A136" s="7" t="str">
        <f>+LISTIN!A136</f>
        <v> </v>
      </c>
      <c r="B136" s="9"/>
      <c r="C136" s="9"/>
      <c r="D136" s="9"/>
      <c r="E136" s="9"/>
      <c r="F136" s="9"/>
      <c r="G136" s="9"/>
      <c r="H136" s="10">
        <f t="shared" si="10"/>
        <v>0</v>
      </c>
      <c r="I136" s="14"/>
      <c r="J136" s="8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ht="12.75">
      <c r="A137" s="7" t="str">
        <f>+LISTIN!A137</f>
        <v> </v>
      </c>
      <c r="B137" s="9"/>
      <c r="C137" s="9"/>
      <c r="D137" s="9"/>
      <c r="E137" s="9"/>
      <c r="F137" s="9"/>
      <c r="G137" s="9"/>
      <c r="H137" s="10">
        <f t="shared" si="10"/>
        <v>0</v>
      </c>
      <c r="I137" s="14"/>
      <c r="J137" s="8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ht="12.75">
      <c r="A138" s="7" t="str">
        <f>+LISTIN!A138</f>
        <v> </v>
      </c>
      <c r="B138" s="9"/>
      <c r="C138" s="9"/>
      <c r="D138" s="9"/>
      <c r="E138" s="9"/>
      <c r="F138" s="9"/>
      <c r="G138" s="9"/>
      <c r="H138" s="10">
        <f t="shared" si="10"/>
        <v>0</v>
      </c>
      <c r="I138" s="14"/>
      <c r="J138" s="8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ht="12.75">
      <c r="A139" s="7" t="str">
        <f>+LISTIN!A139</f>
        <v> </v>
      </c>
      <c r="B139" s="9"/>
      <c r="C139" s="9"/>
      <c r="D139" s="9"/>
      <c r="E139" s="9"/>
      <c r="F139" s="9"/>
      <c r="G139" s="9"/>
      <c r="H139" s="10">
        <f t="shared" si="10"/>
        <v>0</v>
      </c>
      <c r="I139" s="14"/>
      <c r="J139" s="8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ht="12.75">
      <c r="A140" s="7" t="str">
        <f>+LISTIN!A140</f>
        <v> </v>
      </c>
      <c r="B140" s="9"/>
      <c r="C140" s="9"/>
      <c r="D140" s="9"/>
      <c r="E140" s="9"/>
      <c r="F140" s="9"/>
      <c r="G140" s="9"/>
      <c r="H140" s="10">
        <f t="shared" si="10"/>
        <v>0</v>
      </c>
      <c r="I140" s="14"/>
      <c r="J140" s="8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ht="12.75">
      <c r="A141" s="7" t="str">
        <f>+LISTIN!A141</f>
        <v> </v>
      </c>
      <c r="B141" s="9"/>
      <c r="C141" s="9"/>
      <c r="D141" s="9"/>
      <c r="E141" s="9"/>
      <c r="F141" s="9"/>
      <c r="G141" s="9"/>
      <c r="H141" s="10">
        <f t="shared" si="10"/>
        <v>0</v>
      </c>
      <c r="I141" s="14"/>
      <c r="J141" s="8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ht="12.75">
      <c r="A142" s="7" t="str">
        <f>+LISTIN!A142</f>
        <v> </v>
      </c>
      <c r="B142" s="9"/>
      <c r="C142" s="9"/>
      <c r="D142" s="9"/>
      <c r="E142" s="9"/>
      <c r="F142" s="9"/>
      <c r="G142" s="9"/>
      <c r="H142" s="10">
        <f t="shared" si="10"/>
        <v>0</v>
      </c>
      <c r="I142" s="14"/>
      <c r="J142" s="8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ht="12.75">
      <c r="A143" s="7" t="str">
        <f>+LISTIN!A143</f>
        <v> </v>
      </c>
      <c r="B143" s="9"/>
      <c r="C143" s="9"/>
      <c r="D143" s="9"/>
      <c r="E143" s="9"/>
      <c r="F143" s="9"/>
      <c r="G143" s="9"/>
      <c r="H143" s="10">
        <f t="shared" si="10"/>
        <v>0</v>
      </c>
      <c r="I143" s="14"/>
      <c r="J143" s="8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ht="12.75">
      <c r="A144" s="7" t="str">
        <f>+LISTIN!A144</f>
        <v> </v>
      </c>
      <c r="B144" s="9"/>
      <c r="C144" s="9"/>
      <c r="D144" s="9"/>
      <c r="E144" s="9"/>
      <c r="F144" s="9"/>
      <c r="G144" s="9"/>
      <c r="H144" s="10">
        <f t="shared" si="10"/>
        <v>0</v>
      </c>
      <c r="I144" s="14"/>
      <c r="J144" s="8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ht="12.75">
      <c r="A145" s="7" t="str">
        <f>+LISTIN!A145</f>
        <v> </v>
      </c>
      <c r="B145" s="9"/>
      <c r="C145" s="9"/>
      <c r="D145" s="9"/>
      <c r="E145" s="9"/>
      <c r="F145" s="9"/>
      <c r="G145" s="9"/>
      <c r="H145" s="10">
        <f t="shared" si="10"/>
        <v>0</v>
      </c>
      <c r="I145" s="14"/>
      <c r="J145" s="8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7" customFormat="1" ht="12.75">
      <c r="A146" s="34" t="str">
        <f>+LISTIN!A146</f>
        <v>Listi H tils.</v>
      </c>
      <c r="B146" s="10">
        <f aca="true" t="shared" si="11" ref="B146:H146">SUM(B124:B145)</f>
        <v>0</v>
      </c>
      <c r="C146" s="10">
        <f t="shared" si="11"/>
        <v>0</v>
      </c>
      <c r="D146" s="10">
        <f t="shared" si="11"/>
        <v>6</v>
      </c>
      <c r="E146" s="10">
        <f t="shared" si="11"/>
        <v>3</v>
      </c>
      <c r="F146" s="10">
        <f t="shared" si="11"/>
        <v>7</v>
      </c>
      <c r="G146" s="10">
        <f t="shared" si="11"/>
        <v>0</v>
      </c>
      <c r="H146" s="10">
        <f t="shared" si="11"/>
        <v>16</v>
      </c>
      <c r="I146" s="12"/>
      <c r="J146" s="76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ht="12.75">
      <c r="A147" s="7"/>
      <c r="B147" s="14"/>
      <c r="C147" s="14"/>
      <c r="D147" s="14"/>
      <c r="E147" s="14"/>
      <c r="F147" s="14"/>
      <c r="G147" s="14"/>
      <c r="H147" s="10"/>
      <c r="I147" s="14"/>
      <c r="J147" s="8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7" customFormat="1" ht="18">
      <c r="A148" s="17" t="str">
        <f>+LISTIN!A148</f>
        <v>Uttanflokkalisti</v>
      </c>
      <c r="B148" s="11"/>
      <c r="C148" s="11"/>
      <c r="D148" s="11"/>
      <c r="E148" s="11"/>
      <c r="F148" s="11"/>
      <c r="G148" s="11"/>
      <c r="H148" s="10"/>
      <c r="I148" s="11"/>
      <c r="J148" s="79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0"/>
    </row>
    <row r="149" spans="1:23" s="18" customFormat="1" ht="18">
      <c r="A149" s="7" t="str">
        <f>+LISTIN!A149</f>
        <v>Poul Michelsen</v>
      </c>
      <c r="B149" s="9"/>
      <c r="C149" s="9">
        <v>2</v>
      </c>
      <c r="D149" s="9">
        <v>1</v>
      </c>
      <c r="E149" s="9">
        <v>2</v>
      </c>
      <c r="F149" s="9">
        <v>1</v>
      </c>
      <c r="G149" s="9"/>
      <c r="H149" s="10">
        <f>SUM(B149:G149)</f>
        <v>6</v>
      </c>
      <c r="I149" s="13"/>
      <c r="J149" s="85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9"/>
    </row>
    <row r="150" spans="1:22" ht="12.75">
      <c r="A150" s="7" t="str">
        <f>+LISTIN!A150</f>
        <v> </v>
      </c>
      <c r="B150" s="9"/>
      <c r="C150" s="9"/>
      <c r="D150" s="9"/>
      <c r="E150" s="9"/>
      <c r="F150" s="9"/>
      <c r="G150" s="9"/>
      <c r="H150" s="10">
        <f aca="true" t="shared" si="12" ref="H150:H169">SUM(B150:G150)</f>
        <v>0</v>
      </c>
      <c r="I150" s="14"/>
      <c r="J150" s="8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ht="12.75">
      <c r="A151" s="7" t="str">
        <f>+LISTIN!A151</f>
        <v> </v>
      </c>
      <c r="B151" s="9"/>
      <c r="C151" s="9"/>
      <c r="D151" s="9"/>
      <c r="E151" s="9"/>
      <c r="F151" s="9"/>
      <c r="G151" s="9"/>
      <c r="H151" s="10">
        <f t="shared" si="12"/>
        <v>0</v>
      </c>
      <c r="I151" s="14"/>
      <c r="J151" s="8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ht="12.75">
      <c r="A152" s="7" t="str">
        <f>+LISTIN!A152</f>
        <v> </v>
      </c>
      <c r="B152" s="9"/>
      <c r="C152" s="9"/>
      <c r="D152" s="9"/>
      <c r="E152" s="9"/>
      <c r="F152" s="9"/>
      <c r="G152" s="9"/>
      <c r="H152" s="10">
        <f t="shared" si="12"/>
        <v>0</v>
      </c>
      <c r="I152" s="14"/>
      <c r="J152" s="8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ht="12.75">
      <c r="A153" s="7" t="str">
        <f>+LISTIN!A153</f>
        <v> </v>
      </c>
      <c r="B153" s="9"/>
      <c r="C153" s="9"/>
      <c r="D153" s="9"/>
      <c r="E153" s="9"/>
      <c r="F153" s="9"/>
      <c r="G153" s="9"/>
      <c r="H153" s="10">
        <f t="shared" si="12"/>
        <v>0</v>
      </c>
      <c r="I153" s="14"/>
      <c r="J153" s="8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ht="12.75">
      <c r="A154" s="7" t="str">
        <f>+LISTIN!A154</f>
        <v> </v>
      </c>
      <c r="B154" s="9"/>
      <c r="C154" s="9"/>
      <c r="D154" s="9"/>
      <c r="E154" s="9"/>
      <c r="F154" s="9"/>
      <c r="G154" s="9"/>
      <c r="H154" s="10">
        <f t="shared" si="12"/>
        <v>0</v>
      </c>
      <c r="I154" s="14"/>
      <c r="J154" s="8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ht="12.75">
      <c r="A155" s="7" t="str">
        <f>+LISTIN!A155</f>
        <v> </v>
      </c>
      <c r="B155" s="9"/>
      <c r="C155" s="9"/>
      <c r="D155" s="9"/>
      <c r="E155" s="9"/>
      <c r="F155" s="9"/>
      <c r="G155" s="9"/>
      <c r="H155" s="10">
        <f t="shared" si="12"/>
        <v>0</v>
      </c>
      <c r="I155" s="14"/>
      <c r="J155" s="8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ht="12.75">
      <c r="A156" s="7" t="str">
        <f>+LISTIN!A156</f>
        <v> </v>
      </c>
      <c r="B156" s="9"/>
      <c r="C156" s="9"/>
      <c r="D156" s="9"/>
      <c r="E156" s="9"/>
      <c r="F156" s="9"/>
      <c r="G156" s="9"/>
      <c r="H156" s="10">
        <f t="shared" si="12"/>
        <v>0</v>
      </c>
      <c r="I156" s="14"/>
      <c r="J156" s="8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ht="12.75">
      <c r="A157" s="7" t="str">
        <f>+LISTIN!A157</f>
        <v> </v>
      </c>
      <c r="B157" s="9"/>
      <c r="C157" s="9"/>
      <c r="D157" s="9"/>
      <c r="E157" s="9"/>
      <c r="F157" s="9"/>
      <c r="G157" s="9"/>
      <c r="H157" s="10">
        <f t="shared" si="12"/>
        <v>0</v>
      </c>
      <c r="I157" s="14"/>
      <c r="J157" s="8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ht="12.75">
      <c r="A158" s="7" t="str">
        <f>+LISTIN!A158</f>
        <v> </v>
      </c>
      <c r="B158" s="9"/>
      <c r="C158" s="9"/>
      <c r="D158" s="9"/>
      <c r="E158" s="9"/>
      <c r="F158" s="9"/>
      <c r="G158" s="9"/>
      <c r="H158" s="10">
        <f t="shared" si="12"/>
        <v>0</v>
      </c>
      <c r="I158" s="14"/>
      <c r="J158" s="8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ht="12.75">
      <c r="A159" s="7" t="str">
        <f>+LISTIN!A159</f>
        <v> </v>
      </c>
      <c r="B159" s="9"/>
      <c r="C159" s="9"/>
      <c r="D159" s="9"/>
      <c r="E159" s="9"/>
      <c r="F159" s="9"/>
      <c r="G159" s="9"/>
      <c r="H159" s="10">
        <f t="shared" si="12"/>
        <v>0</v>
      </c>
      <c r="I159" s="14"/>
      <c r="J159" s="8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ht="12.75">
      <c r="A160" s="7" t="str">
        <f>+LISTIN!A160</f>
        <v> </v>
      </c>
      <c r="B160" s="9"/>
      <c r="C160" s="9"/>
      <c r="D160" s="9"/>
      <c r="E160" s="9"/>
      <c r="F160" s="9"/>
      <c r="G160" s="9"/>
      <c r="H160" s="10">
        <f t="shared" si="12"/>
        <v>0</v>
      </c>
      <c r="I160" s="14"/>
      <c r="J160" s="8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ht="12.75">
      <c r="A161" s="7" t="str">
        <f>+LISTIN!A161</f>
        <v> </v>
      </c>
      <c r="B161" s="9"/>
      <c r="C161" s="9"/>
      <c r="D161" s="9"/>
      <c r="E161" s="9"/>
      <c r="F161" s="9"/>
      <c r="G161" s="9"/>
      <c r="H161" s="10">
        <f t="shared" si="12"/>
        <v>0</v>
      </c>
      <c r="I161" s="14"/>
      <c r="J161" s="8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ht="12.75">
      <c r="A162" s="7" t="str">
        <f>+LISTIN!A162</f>
        <v> </v>
      </c>
      <c r="B162" s="9"/>
      <c r="C162" s="9"/>
      <c r="D162" s="9"/>
      <c r="E162" s="9"/>
      <c r="F162" s="9"/>
      <c r="G162" s="9"/>
      <c r="H162" s="10">
        <f t="shared" si="12"/>
        <v>0</v>
      </c>
      <c r="I162" s="14"/>
      <c r="J162" s="8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ht="12.75">
      <c r="A163" s="7" t="str">
        <f>+LISTIN!A163</f>
        <v> </v>
      </c>
      <c r="B163" s="9"/>
      <c r="C163" s="9"/>
      <c r="D163" s="9"/>
      <c r="E163" s="9"/>
      <c r="F163" s="9"/>
      <c r="G163" s="9"/>
      <c r="H163" s="10">
        <f t="shared" si="12"/>
        <v>0</v>
      </c>
      <c r="I163" s="14"/>
      <c r="J163" s="8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ht="12.75">
      <c r="A164" s="7" t="str">
        <f>+LISTIN!A164</f>
        <v> </v>
      </c>
      <c r="B164" s="9"/>
      <c r="C164" s="9"/>
      <c r="D164" s="9"/>
      <c r="E164" s="9"/>
      <c r="F164" s="9"/>
      <c r="G164" s="9"/>
      <c r="H164" s="10">
        <f t="shared" si="12"/>
        <v>0</v>
      </c>
      <c r="I164" s="14"/>
      <c r="J164" s="8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ht="12.75">
      <c r="A165" s="7" t="str">
        <f>+LISTIN!A165</f>
        <v> </v>
      </c>
      <c r="B165" s="9"/>
      <c r="C165" s="9"/>
      <c r="D165" s="9"/>
      <c r="E165" s="9"/>
      <c r="F165" s="9"/>
      <c r="G165" s="9"/>
      <c r="H165" s="10">
        <f t="shared" si="12"/>
        <v>0</v>
      </c>
      <c r="I165" s="14"/>
      <c r="J165" s="8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ht="12.75">
      <c r="A166" s="7" t="str">
        <f>+LISTIN!A166</f>
        <v> </v>
      </c>
      <c r="B166" s="9"/>
      <c r="C166" s="9"/>
      <c r="D166" s="9"/>
      <c r="E166" s="9"/>
      <c r="F166" s="9"/>
      <c r="G166" s="9"/>
      <c r="H166" s="10">
        <f t="shared" si="12"/>
        <v>0</v>
      </c>
      <c r="I166" s="14"/>
      <c r="J166" s="8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ht="12.75">
      <c r="A167" s="7" t="str">
        <f>+LISTIN!A167</f>
        <v> </v>
      </c>
      <c r="B167" s="9"/>
      <c r="C167" s="9"/>
      <c r="D167" s="9"/>
      <c r="E167" s="9"/>
      <c r="F167" s="9"/>
      <c r="G167" s="9"/>
      <c r="H167" s="10">
        <f t="shared" si="12"/>
        <v>0</v>
      </c>
      <c r="I167" s="14"/>
      <c r="J167" s="8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ht="12.75">
      <c r="A168" s="7" t="str">
        <f>+LISTIN!A168</f>
        <v> </v>
      </c>
      <c r="B168" s="9"/>
      <c r="C168" s="9"/>
      <c r="D168" s="9"/>
      <c r="E168" s="9"/>
      <c r="F168" s="9"/>
      <c r="G168" s="9"/>
      <c r="H168" s="10">
        <f t="shared" si="12"/>
        <v>0</v>
      </c>
      <c r="I168" s="14"/>
      <c r="J168" s="8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ht="12.75">
      <c r="A169" s="7" t="str">
        <f>+LISTIN!A169</f>
        <v> </v>
      </c>
      <c r="B169" s="9"/>
      <c r="C169" s="9"/>
      <c r="D169" s="9"/>
      <c r="E169" s="9"/>
      <c r="F169" s="9"/>
      <c r="G169" s="9"/>
      <c r="H169" s="10">
        <f t="shared" si="12"/>
        <v>0</v>
      </c>
      <c r="I169" s="14"/>
      <c r="J169" s="8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7" customFormat="1" ht="12.75">
      <c r="A170" s="34" t="str">
        <f>+LISTIN!A170</f>
        <v>Uttanflokkalisti tils.</v>
      </c>
      <c r="B170" s="10">
        <f aca="true" t="shared" si="13" ref="B170:H170">SUM(B149:B169)</f>
        <v>0</v>
      </c>
      <c r="C170" s="10">
        <f t="shared" si="13"/>
        <v>2</v>
      </c>
      <c r="D170" s="10">
        <f t="shared" si="13"/>
        <v>1</v>
      </c>
      <c r="E170" s="10">
        <f t="shared" si="13"/>
        <v>2</v>
      </c>
      <c r="F170" s="10">
        <f t="shared" si="13"/>
        <v>1</v>
      </c>
      <c r="G170" s="10">
        <f t="shared" si="13"/>
        <v>0</v>
      </c>
      <c r="H170" s="10">
        <f t="shared" si="13"/>
        <v>6</v>
      </c>
      <c r="I170" s="12"/>
      <c r="J170" s="76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ht="12.75">
      <c r="A171" s="32"/>
      <c r="B171" s="36"/>
      <c r="C171" s="36"/>
      <c r="D171" s="36"/>
      <c r="E171" s="36"/>
      <c r="F171" s="36"/>
      <c r="G171" s="36"/>
      <c r="H171" s="10"/>
      <c r="I171" s="9"/>
      <c r="J171" s="8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7" customFormat="1" ht="12.75">
      <c r="A172" s="34" t="str">
        <f>+LISTIN!A172</f>
        <v>Gildugar atkvøður</v>
      </c>
      <c r="B172" s="35">
        <f>SUM(B170+B146+B121+B97+B73+B49+B25)</f>
        <v>21</v>
      </c>
      <c r="C172" s="35">
        <f aca="true" t="shared" si="14" ref="C172:H172">SUM(C170+C146+C121+C97+C73+C49+C25)</f>
        <v>52</v>
      </c>
      <c r="D172" s="35">
        <f t="shared" si="14"/>
        <v>240</v>
      </c>
      <c r="E172" s="35">
        <f t="shared" si="14"/>
        <v>75</v>
      </c>
      <c r="F172" s="35">
        <f t="shared" si="14"/>
        <v>201</v>
      </c>
      <c r="G172" s="35">
        <f t="shared" si="14"/>
        <v>23</v>
      </c>
      <c r="H172" s="35">
        <f t="shared" si="14"/>
        <v>612</v>
      </c>
      <c r="I172" s="56"/>
      <c r="J172" s="79"/>
      <c r="K172" s="35"/>
      <c r="L172" s="35"/>
      <c r="M172" s="35"/>
      <c r="N172" s="35"/>
      <c r="O172" s="35"/>
      <c r="P172" s="35"/>
      <c r="Q172" s="35"/>
      <c r="R172" s="35"/>
      <c r="S172" s="35"/>
      <c r="T172" s="12"/>
      <c r="U172" s="12"/>
      <c r="V172" s="12"/>
    </row>
    <row r="173" spans="1:22" s="7" customFormat="1" ht="12.75">
      <c r="A173" s="34"/>
      <c r="B173" s="35"/>
      <c r="C173" s="35"/>
      <c r="D173" s="35"/>
      <c r="E173" s="35"/>
      <c r="F173" s="35"/>
      <c r="G173" s="35"/>
      <c r="H173" s="35"/>
      <c r="I173" s="35"/>
      <c r="J173" s="76"/>
      <c r="K173" s="35"/>
      <c r="L173" s="35"/>
      <c r="M173" s="35"/>
      <c r="N173" s="35"/>
      <c r="O173" s="35"/>
      <c r="P173" s="35"/>
      <c r="Q173" s="35"/>
      <c r="R173" s="35"/>
      <c r="S173" s="35"/>
      <c r="T173" s="12"/>
      <c r="U173" s="12"/>
      <c r="V173" s="12"/>
    </row>
    <row r="174" spans="1:22" ht="12.75">
      <c r="A174" s="32"/>
      <c r="B174" s="36"/>
      <c r="C174" s="36"/>
      <c r="D174" s="36"/>
      <c r="E174" s="36"/>
      <c r="F174" s="36"/>
      <c r="G174" s="36"/>
      <c r="H174" s="10"/>
      <c r="I174" s="14"/>
      <c r="J174" s="8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ht="12.75">
      <c r="A175" s="34" t="str">
        <f>+LISTIN!A175</f>
        <v>Herav góðkendar brævatkvøður</v>
      </c>
      <c r="B175" s="13">
        <v>0</v>
      </c>
      <c r="C175" s="13">
        <v>3</v>
      </c>
      <c r="D175" s="13">
        <v>13</v>
      </c>
      <c r="E175" s="13">
        <v>10</v>
      </c>
      <c r="F175" s="13">
        <v>16</v>
      </c>
      <c r="G175" s="13">
        <v>6</v>
      </c>
      <c r="H175" s="10">
        <f>SUM(B175:G175)</f>
        <v>48</v>
      </c>
      <c r="I175" s="14"/>
      <c r="J175" s="8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ht="12.75">
      <c r="A176" s="34"/>
      <c r="B176" s="13"/>
      <c r="C176" s="13"/>
      <c r="D176" s="13"/>
      <c r="E176" s="13"/>
      <c r="F176" s="13"/>
      <c r="G176" s="13"/>
      <c r="H176" s="10"/>
      <c r="I176" s="14"/>
      <c r="J176" s="8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ht="12.75">
      <c r="A177" s="32"/>
      <c r="B177" s="13"/>
      <c r="C177" s="13"/>
      <c r="D177" s="13"/>
      <c r="E177" s="13"/>
      <c r="F177" s="13"/>
      <c r="G177" s="13"/>
      <c r="H177" s="10"/>
      <c r="I177" s="14"/>
      <c r="J177" s="8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ht="12.75">
      <c r="A178" s="34" t="str">
        <f>+LISTIN!A178</f>
        <v>ÓGILDUGAR ATKVØÐUR </v>
      </c>
      <c r="B178" s="13"/>
      <c r="C178" s="13"/>
      <c r="D178" s="13"/>
      <c r="E178" s="13"/>
      <c r="F178" s="13"/>
      <c r="G178" s="13"/>
      <c r="H178" s="10"/>
      <c r="I178" s="14"/>
      <c r="J178" s="8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ht="12.75">
      <c r="A179" s="7" t="str">
        <f>+LISTIN!A179</f>
        <v>      BLANKAR</v>
      </c>
      <c r="B179" s="9">
        <v>0</v>
      </c>
      <c r="C179" s="9">
        <v>0</v>
      </c>
      <c r="D179" s="9">
        <v>4</v>
      </c>
      <c r="E179" s="9">
        <v>0</v>
      </c>
      <c r="F179" s="9">
        <v>1</v>
      </c>
      <c r="G179" s="9">
        <v>0</v>
      </c>
      <c r="H179" s="10">
        <f>SUM(B179:G179)</f>
        <v>5</v>
      </c>
      <c r="I179" s="9"/>
      <c r="J179" s="83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13"/>
    </row>
    <row r="180" spans="1:22" ht="12.75">
      <c r="A180" s="7" t="str">
        <f>+LISTIN!A180</f>
        <v>     ÓKLÁRAR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10">
        <f>SUM(B180:G180)</f>
        <v>0</v>
      </c>
      <c r="I180" s="9"/>
      <c r="J180" s="83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13"/>
    </row>
    <row r="181" spans="1:22" ht="12.75">
      <c r="A181" s="7" t="str">
        <f>+LISTIN!A181</f>
        <v>      FRÁMERKI</v>
      </c>
      <c r="B181" s="9">
        <v>0</v>
      </c>
      <c r="C181" s="9">
        <v>0</v>
      </c>
      <c r="D181" s="9">
        <v>1</v>
      </c>
      <c r="E181" s="9">
        <v>0</v>
      </c>
      <c r="F181" s="9">
        <v>0</v>
      </c>
      <c r="G181" s="9">
        <v>0</v>
      </c>
      <c r="H181" s="10">
        <f>SUM(B181:G181)</f>
        <v>1</v>
      </c>
      <c r="I181" s="9"/>
      <c r="J181" s="83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13"/>
    </row>
    <row r="182" spans="1:22" ht="12.75">
      <c r="A182" s="7">
        <f>+LISTIN!A182</f>
      </c>
      <c r="B182" s="9"/>
      <c r="C182" s="9"/>
      <c r="D182" s="9"/>
      <c r="E182" s="9"/>
      <c r="F182" s="9"/>
      <c r="G182" s="9"/>
      <c r="H182" s="10"/>
      <c r="I182" s="9"/>
      <c r="J182" s="83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13"/>
    </row>
    <row r="183" spans="1:22" ht="12.75">
      <c r="A183" s="34" t="str">
        <f>+LISTIN!A183</f>
        <v>ÓGILDUGAR BRÆVATKV. </v>
      </c>
      <c r="B183" s="14"/>
      <c r="C183" s="14"/>
      <c r="D183" s="14"/>
      <c r="E183" s="14"/>
      <c r="F183" s="14"/>
      <c r="G183" s="14"/>
      <c r="H183" s="10"/>
      <c r="I183" s="9"/>
      <c r="J183" s="83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13"/>
    </row>
    <row r="184" spans="1:22" ht="12.75">
      <c r="A184" s="7" t="str">
        <f>+LISTIN!A184</f>
        <v>      BLANKAR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10">
        <f>SUM(B184:G184)</f>
        <v>0</v>
      </c>
      <c r="I184" s="9"/>
      <c r="J184" s="83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13"/>
    </row>
    <row r="185" spans="1:22" ht="12.75">
      <c r="A185" s="7" t="str">
        <f>+LISTIN!A185</f>
        <v>     ÓKLÁRAR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10">
        <f>SUM(B185:G185)</f>
        <v>0</v>
      </c>
      <c r="I185" s="9"/>
      <c r="J185" s="83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13"/>
    </row>
    <row r="186" spans="1:22" ht="12.75">
      <c r="A186" s="7" t="str">
        <f>+LISTIN!A186</f>
        <v>      FRÁMERKI</v>
      </c>
      <c r="B186" s="9">
        <v>0</v>
      </c>
      <c r="C186" s="9">
        <v>0</v>
      </c>
      <c r="D186" s="9">
        <v>1</v>
      </c>
      <c r="E186" s="9">
        <v>0</v>
      </c>
      <c r="F186" s="9">
        <v>0</v>
      </c>
      <c r="G186" s="9">
        <v>0</v>
      </c>
      <c r="H186" s="10">
        <f>SUM(B186:G186)</f>
        <v>1</v>
      </c>
      <c r="I186" s="9"/>
      <c r="J186" s="83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13"/>
    </row>
    <row r="187" spans="1:22" ht="12.75">
      <c r="A187" s="7">
        <f>+LISTIN!A187</f>
      </c>
      <c r="B187" s="9"/>
      <c r="C187" s="9"/>
      <c r="D187" s="9"/>
      <c r="E187" s="9"/>
      <c r="F187" s="9"/>
      <c r="G187" s="9"/>
      <c r="H187" s="10"/>
      <c r="I187" s="9"/>
      <c r="J187" s="83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13"/>
    </row>
    <row r="188" spans="1:22" ht="12.75">
      <c r="A188" s="34" t="str">
        <f>+LISTIN!A188</f>
        <v>ÓGILDUGAR ÍALT</v>
      </c>
      <c r="B188" s="10">
        <f aca="true" t="shared" si="15" ref="B188:G188">SUM(B179:B181)+SUM(B184:B186)</f>
        <v>0</v>
      </c>
      <c r="C188" s="10">
        <f t="shared" si="15"/>
        <v>0</v>
      </c>
      <c r="D188" s="10">
        <f t="shared" si="15"/>
        <v>6</v>
      </c>
      <c r="E188" s="10">
        <f t="shared" si="15"/>
        <v>0</v>
      </c>
      <c r="F188" s="10">
        <f t="shared" si="15"/>
        <v>1</v>
      </c>
      <c r="G188" s="10">
        <f t="shared" si="15"/>
        <v>0</v>
      </c>
      <c r="H188" s="10">
        <f>SUM(B188:G188)</f>
        <v>7</v>
      </c>
      <c r="I188" s="9"/>
      <c r="J188" s="7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13"/>
    </row>
    <row r="189" spans="1:22" ht="12.75">
      <c r="A189" s="34"/>
      <c r="B189" s="10"/>
      <c r="C189" s="10"/>
      <c r="D189" s="10"/>
      <c r="E189" s="10"/>
      <c r="F189" s="10"/>
      <c r="G189" s="10"/>
      <c r="H189" s="10"/>
      <c r="I189" s="9"/>
      <c r="J189" s="83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13"/>
    </row>
    <row r="190" spans="1:22" ht="12.75">
      <c r="A190" s="34"/>
      <c r="B190" s="10"/>
      <c r="C190" s="10"/>
      <c r="D190" s="10"/>
      <c r="E190" s="10"/>
      <c r="F190" s="10"/>
      <c r="G190" s="10"/>
      <c r="H190" s="10"/>
      <c r="I190" s="9"/>
      <c r="J190" s="83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13"/>
    </row>
    <row r="191" spans="1:22" ht="12.75">
      <c r="A191" s="34" t="str">
        <f>+LISTIN!A191</f>
        <v>Atkvøtt hava</v>
      </c>
      <c r="B191" s="10">
        <f>B172+B188</f>
        <v>21</v>
      </c>
      <c r="C191" s="10">
        <f aca="true" t="shared" si="16" ref="C191:H191">C172+C188</f>
        <v>52</v>
      </c>
      <c r="D191" s="10">
        <f t="shared" si="16"/>
        <v>246</v>
      </c>
      <c r="E191" s="10">
        <f t="shared" si="16"/>
        <v>75</v>
      </c>
      <c r="F191" s="10">
        <f t="shared" si="16"/>
        <v>202</v>
      </c>
      <c r="G191" s="10">
        <f t="shared" si="16"/>
        <v>23</v>
      </c>
      <c r="H191" s="10">
        <f t="shared" si="16"/>
        <v>619</v>
      </c>
      <c r="I191" s="9"/>
      <c r="J191" s="83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13"/>
    </row>
    <row r="192" spans="1:22" ht="12.75">
      <c r="A192" s="34"/>
      <c r="B192" s="10"/>
      <c r="C192" s="10"/>
      <c r="D192" s="10"/>
      <c r="E192" s="10"/>
      <c r="F192" s="10"/>
      <c r="G192" s="10"/>
      <c r="H192" s="10"/>
      <c r="I192" s="9"/>
      <c r="J192" s="83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13"/>
    </row>
    <row r="193" spans="1:22" ht="12.75">
      <c r="A193" s="34"/>
      <c r="B193" s="10"/>
      <c r="C193" s="10"/>
      <c r="D193" s="10"/>
      <c r="E193" s="10"/>
      <c r="F193" s="10"/>
      <c r="G193" s="10"/>
      <c r="H193" s="10"/>
      <c r="I193" s="9"/>
      <c r="J193" s="83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13"/>
    </row>
    <row r="194" spans="1:13" ht="12.75">
      <c r="A194" s="34" t="s">
        <v>92</v>
      </c>
      <c r="B194" s="9"/>
      <c r="C194" s="9"/>
      <c r="D194" s="9"/>
      <c r="E194" s="9"/>
      <c r="F194" s="9"/>
      <c r="G194" s="9"/>
      <c r="H194" s="13"/>
      <c r="I194" s="9"/>
      <c r="J194" s="83"/>
      <c r="K194" s="9"/>
      <c r="L194" s="9"/>
      <c r="M194" s="13"/>
    </row>
    <row r="195" spans="1:13" ht="12.75">
      <c r="A195" s="32" t="s">
        <v>93</v>
      </c>
      <c r="B195" s="9">
        <v>32</v>
      </c>
      <c r="C195" s="9">
        <v>76</v>
      </c>
      <c r="D195" s="9">
        <v>383</v>
      </c>
      <c r="E195" s="9">
        <v>132</v>
      </c>
      <c r="F195" s="9">
        <v>336</v>
      </c>
      <c r="G195" s="9">
        <v>39</v>
      </c>
      <c r="H195" s="13">
        <f>SUM(B195:G195)</f>
        <v>998</v>
      </c>
      <c r="I195" s="9"/>
      <c r="J195" s="83"/>
      <c r="K195" s="9"/>
      <c r="L195" s="9"/>
      <c r="M195" s="13"/>
    </row>
    <row r="196" spans="1:13" ht="12.75">
      <c r="A196" s="32" t="s">
        <v>94</v>
      </c>
      <c r="B196" s="9">
        <v>0</v>
      </c>
      <c r="C196" s="9">
        <v>0</v>
      </c>
      <c r="D196" s="9">
        <v>1</v>
      </c>
      <c r="E196" s="9">
        <v>0</v>
      </c>
      <c r="F196" s="9">
        <v>0</v>
      </c>
      <c r="G196" s="9">
        <v>0</v>
      </c>
      <c r="H196" s="13">
        <f>SUM(B196:G196)</f>
        <v>1</v>
      </c>
      <c r="I196" s="9"/>
      <c r="J196" s="83"/>
      <c r="K196" s="9"/>
      <c r="L196" s="9"/>
      <c r="M196" s="13"/>
    </row>
    <row r="197" spans="1:13" ht="12.75">
      <c r="A197" s="32" t="s">
        <v>96</v>
      </c>
      <c r="B197" s="9">
        <f aca="true" t="shared" si="17" ref="B197:G197">B195+B196</f>
        <v>32</v>
      </c>
      <c r="C197" s="9">
        <f t="shared" si="17"/>
        <v>76</v>
      </c>
      <c r="D197" s="9">
        <f t="shared" si="17"/>
        <v>384</v>
      </c>
      <c r="E197" s="9">
        <f t="shared" si="17"/>
        <v>132</v>
      </c>
      <c r="F197" s="9">
        <f t="shared" si="17"/>
        <v>336</v>
      </c>
      <c r="G197" s="9">
        <f t="shared" si="17"/>
        <v>39</v>
      </c>
      <c r="H197" s="13">
        <f>SUM(B197:G197)</f>
        <v>999</v>
      </c>
      <c r="I197" s="9"/>
      <c r="J197" s="83"/>
      <c r="K197" s="9"/>
      <c r="L197" s="9"/>
      <c r="M197" s="13"/>
    </row>
    <row r="198" spans="2:13" ht="12.75">
      <c r="B198" s="9"/>
      <c r="C198" s="9"/>
      <c r="D198" s="9"/>
      <c r="E198" s="9"/>
      <c r="F198" s="9"/>
      <c r="G198" s="9"/>
      <c r="H198" s="13"/>
      <c r="I198" s="9"/>
      <c r="J198" s="83"/>
      <c r="K198" s="9"/>
      <c r="L198" s="9"/>
      <c r="M198" s="13"/>
    </row>
    <row r="199" spans="1:13" ht="12.75">
      <c r="A199" s="7" t="s">
        <v>105</v>
      </c>
      <c r="B199" s="63">
        <f>(B191/B197)*100</f>
        <v>65.625</v>
      </c>
      <c r="C199" s="63">
        <f aca="true" t="shared" si="18" ref="C199:H199">(C191/C197)*100</f>
        <v>68.42105263157895</v>
      </c>
      <c r="D199" s="63">
        <f t="shared" si="18"/>
        <v>64.0625</v>
      </c>
      <c r="E199" s="63">
        <f t="shared" si="18"/>
        <v>56.81818181818182</v>
      </c>
      <c r="F199" s="63">
        <f t="shared" si="18"/>
        <v>60.11904761904761</v>
      </c>
      <c r="G199" s="63">
        <f t="shared" si="18"/>
        <v>58.97435897435898</v>
      </c>
      <c r="H199" s="63">
        <f t="shared" si="18"/>
        <v>61.96196196196196</v>
      </c>
      <c r="I199" s="9"/>
      <c r="J199" s="83"/>
      <c r="K199" s="9"/>
      <c r="L199" s="9"/>
      <c r="M199" s="13"/>
    </row>
    <row r="200" spans="1:13" ht="12.75">
      <c r="A200" s="7"/>
      <c r="B200" s="9"/>
      <c r="C200" s="9"/>
      <c r="D200" s="9"/>
      <c r="E200" s="9"/>
      <c r="F200" s="9"/>
      <c r="G200" s="9"/>
      <c r="H200" s="13"/>
      <c r="I200" s="9"/>
      <c r="J200" s="83"/>
      <c r="K200" s="9"/>
      <c r="L200" s="9"/>
      <c r="M200" s="13"/>
    </row>
    <row r="201" spans="1:13" ht="12.75">
      <c r="A201" s="7" t="s">
        <v>100</v>
      </c>
      <c r="B201" s="9"/>
      <c r="C201" s="9"/>
      <c r="D201" s="9"/>
      <c r="E201" s="9"/>
      <c r="F201" s="9"/>
      <c r="G201" s="9"/>
      <c r="H201" s="13">
        <f>COUNTIF(B172:G172,"&gt;"&amp;0)</f>
        <v>6</v>
      </c>
      <c r="I201" s="9"/>
      <c r="J201" s="83"/>
      <c r="K201" s="9"/>
      <c r="L201" s="9"/>
      <c r="M201" s="13"/>
    </row>
    <row r="202" spans="1:13" ht="12.75">
      <c r="A202" s="7"/>
      <c r="B202" s="13"/>
      <c r="C202" s="13"/>
      <c r="D202" s="13"/>
      <c r="E202" s="13"/>
      <c r="F202" s="13"/>
      <c r="G202" s="13"/>
      <c r="H202" s="13"/>
      <c r="I202" s="13"/>
      <c r="J202" s="85"/>
      <c r="K202" s="13"/>
      <c r="L202" s="13"/>
      <c r="M202" s="13"/>
    </row>
    <row r="203" spans="1:13" ht="12.75">
      <c r="A203" s="7" t="s">
        <v>101</v>
      </c>
      <c r="B203" s="14"/>
      <c r="C203" s="14"/>
      <c r="D203" s="14"/>
      <c r="E203" s="14"/>
      <c r="F203" s="14"/>
      <c r="G203" s="14"/>
      <c r="H203" s="38">
        <f>SUMIF(B172:G172,"&gt;0",B197:G197)</f>
        <v>999</v>
      </c>
      <c r="I203" s="14"/>
      <c r="J203" s="84"/>
      <c r="K203" s="14"/>
      <c r="L203" s="14"/>
      <c r="M203" s="14"/>
    </row>
    <row r="204" spans="1:13" ht="12.75">
      <c r="A204" s="7" t="s">
        <v>102</v>
      </c>
      <c r="B204" s="14"/>
      <c r="C204" s="14"/>
      <c r="D204" s="14"/>
      <c r="E204" s="14"/>
      <c r="F204" s="14"/>
      <c r="G204" s="14"/>
      <c r="H204" s="13">
        <f>SUM(B172:G172,H188)</f>
        <v>619</v>
      </c>
      <c r="I204" s="14"/>
      <c r="J204" s="84"/>
      <c r="K204" s="14"/>
      <c r="L204" s="14"/>
      <c r="M204" s="14"/>
    </row>
    <row r="205" spans="1:13" ht="12.75">
      <c r="A205" s="7"/>
      <c r="B205" s="9"/>
      <c r="C205" s="9"/>
      <c r="D205" s="9"/>
      <c r="E205" s="9"/>
      <c r="F205" s="9"/>
      <c r="G205" s="9"/>
      <c r="H205" s="13"/>
      <c r="I205" s="9"/>
      <c r="J205" s="83"/>
      <c r="K205" s="9"/>
      <c r="L205" s="9"/>
      <c r="M205" s="13"/>
    </row>
    <row r="206" spans="1:13" ht="12.75">
      <c r="A206" s="7" t="s">
        <v>104</v>
      </c>
      <c r="B206" s="9"/>
      <c r="C206" s="9"/>
      <c r="D206" s="9"/>
      <c r="E206" s="9"/>
      <c r="F206" s="9"/>
      <c r="G206" s="9"/>
      <c r="H206" s="62">
        <f>(H204/H203)*100</f>
        <v>61.96196196196196</v>
      </c>
      <c r="I206" s="9"/>
      <c r="J206" s="83"/>
      <c r="K206" s="9"/>
      <c r="L206" s="9"/>
      <c r="M206" s="13"/>
    </row>
    <row r="207" spans="1:13" ht="12.75">
      <c r="A207" s="7"/>
      <c r="B207" s="9"/>
      <c r="C207" s="9"/>
      <c r="D207" s="9"/>
      <c r="E207" s="9"/>
      <c r="F207" s="9"/>
      <c r="G207" s="9"/>
      <c r="H207" s="13"/>
      <c r="I207" s="9"/>
      <c r="J207" s="83"/>
      <c r="K207" s="9"/>
      <c r="L207" s="9"/>
      <c r="M207" s="13"/>
    </row>
    <row r="208" spans="1:13" ht="12.75">
      <c r="A208" s="7" t="s">
        <v>103</v>
      </c>
      <c r="B208" s="9"/>
      <c r="C208" s="9"/>
      <c r="D208" s="9"/>
      <c r="E208" s="9"/>
      <c r="F208" s="9"/>
      <c r="G208" s="9"/>
      <c r="H208" s="62">
        <f>(H203/H197)*100</f>
        <v>100</v>
      </c>
      <c r="I208" s="9"/>
      <c r="J208" s="83"/>
      <c r="K208" s="9"/>
      <c r="L208" s="9"/>
      <c r="M208" s="13"/>
    </row>
    <row r="209" spans="2:13" ht="12.75">
      <c r="B209" s="13"/>
      <c r="C209" s="13"/>
      <c r="D209" s="13"/>
      <c r="E209" s="13"/>
      <c r="F209" s="13"/>
      <c r="G209" s="13"/>
      <c r="H209" s="13"/>
      <c r="I209" s="13"/>
      <c r="J209" s="85"/>
      <c r="K209" s="13"/>
      <c r="L209" s="13"/>
      <c r="M209" s="13"/>
    </row>
    <row r="210" spans="2:13" ht="12.75">
      <c r="B210" s="14"/>
      <c r="C210" s="14"/>
      <c r="D210" s="14"/>
      <c r="E210" s="14"/>
      <c r="F210" s="14"/>
      <c r="G210" s="14"/>
      <c r="H210" s="38"/>
      <c r="I210" s="14"/>
      <c r="J210" s="84"/>
      <c r="K210" s="14"/>
      <c r="L210" s="14"/>
      <c r="M210" s="14"/>
    </row>
    <row r="211" spans="2:13" ht="12.75">
      <c r="B211" s="14"/>
      <c r="C211" s="14"/>
      <c r="D211" s="14"/>
      <c r="E211" s="14"/>
      <c r="F211" s="14"/>
      <c r="G211" s="14"/>
      <c r="H211" s="38"/>
      <c r="I211" s="14"/>
      <c r="J211" s="84"/>
      <c r="K211" s="14"/>
      <c r="L211" s="14"/>
      <c r="M211" s="14"/>
    </row>
    <row r="212" spans="2:13" ht="12.75">
      <c r="B212" s="9"/>
      <c r="C212" s="9"/>
      <c r="D212" s="9"/>
      <c r="E212" s="9"/>
      <c r="F212" s="9"/>
      <c r="G212" s="9"/>
      <c r="H212" s="13"/>
      <c r="I212" s="9"/>
      <c r="J212" s="83"/>
      <c r="K212" s="9"/>
      <c r="L212" s="9"/>
      <c r="M212" s="13"/>
    </row>
    <row r="213" spans="2:13" ht="12.75">
      <c r="B213" s="13"/>
      <c r="C213" s="13"/>
      <c r="D213" s="13"/>
      <c r="E213" s="13"/>
      <c r="F213" s="13"/>
      <c r="G213" s="13"/>
      <c r="H213" s="13"/>
      <c r="I213" s="13"/>
      <c r="J213" s="85"/>
      <c r="K213" s="13"/>
      <c r="L213" s="13"/>
      <c r="M213" s="13"/>
    </row>
    <row r="214" spans="2:13" ht="12.75">
      <c r="B214" s="14"/>
      <c r="C214" s="14"/>
      <c r="D214" s="14"/>
      <c r="E214" s="14"/>
      <c r="F214" s="14"/>
      <c r="G214" s="14"/>
      <c r="H214" s="38"/>
      <c r="I214" s="14"/>
      <c r="J214" s="84"/>
      <c r="K214" s="14"/>
      <c r="L214" s="14"/>
      <c r="M214" s="14"/>
    </row>
    <row r="215" spans="2:13" ht="12.75">
      <c r="B215" s="13"/>
      <c r="C215" s="13"/>
      <c r="D215" s="13"/>
      <c r="E215" s="13"/>
      <c r="F215" s="13"/>
      <c r="G215" s="13"/>
      <c r="H215" s="13"/>
      <c r="I215" s="13"/>
      <c r="J215" s="85"/>
      <c r="K215" s="13"/>
      <c r="L215" s="13"/>
      <c r="M215" s="13"/>
    </row>
    <row r="216" spans="2:13" ht="12.75">
      <c r="B216" s="9"/>
      <c r="C216" s="9"/>
      <c r="D216" s="9"/>
      <c r="E216" s="9"/>
      <c r="F216" s="9"/>
      <c r="G216" s="9"/>
      <c r="H216" s="13"/>
      <c r="I216" s="9"/>
      <c r="J216" s="83"/>
      <c r="K216" s="9"/>
      <c r="L216" s="9"/>
      <c r="M216" s="13"/>
    </row>
    <row r="217" spans="2:13" ht="12.75">
      <c r="B217" s="14"/>
      <c r="C217" s="14"/>
      <c r="D217" s="14"/>
      <c r="E217" s="14"/>
      <c r="F217" s="14"/>
      <c r="G217" s="14"/>
      <c r="H217" s="38"/>
      <c r="I217" s="14"/>
      <c r="J217" s="84"/>
      <c r="K217" s="14"/>
      <c r="L217" s="14"/>
      <c r="M217" s="14"/>
    </row>
    <row r="218" spans="2:13" ht="12.75">
      <c r="B218" s="14"/>
      <c r="C218" s="14"/>
      <c r="D218" s="14"/>
      <c r="E218" s="14"/>
      <c r="F218" s="14"/>
      <c r="G218" s="14"/>
      <c r="H218" s="38"/>
      <c r="I218" s="14"/>
      <c r="J218" s="84"/>
      <c r="K218" s="14"/>
      <c r="L218" s="14"/>
      <c r="M218" s="14"/>
    </row>
    <row r="219" spans="2:13" ht="12.75">
      <c r="B219" s="9"/>
      <c r="C219" s="9"/>
      <c r="D219" s="9"/>
      <c r="E219" s="9"/>
      <c r="F219" s="9"/>
      <c r="G219" s="9"/>
      <c r="H219" s="13"/>
      <c r="I219" s="9"/>
      <c r="J219" s="83"/>
      <c r="K219" s="9"/>
      <c r="L219" s="9"/>
      <c r="M219" s="13"/>
    </row>
    <row r="220" spans="2:13" ht="12.75">
      <c r="B220" s="9"/>
      <c r="C220" s="9"/>
      <c r="D220" s="9"/>
      <c r="E220" s="9"/>
      <c r="F220" s="9"/>
      <c r="G220" s="9"/>
      <c r="H220" s="13"/>
      <c r="I220" s="9"/>
      <c r="J220" s="83"/>
      <c r="K220" s="9"/>
      <c r="L220" s="9"/>
      <c r="M220" s="13"/>
    </row>
    <row r="221" spans="2:13" ht="12.75">
      <c r="B221" s="9"/>
      <c r="C221" s="9"/>
      <c r="D221" s="9"/>
      <c r="E221" s="9"/>
      <c r="F221" s="9"/>
      <c r="G221" s="9"/>
      <c r="H221" s="13"/>
      <c r="I221" s="9"/>
      <c r="J221" s="83"/>
      <c r="K221" s="9"/>
      <c r="L221" s="9"/>
      <c r="M221" s="13"/>
    </row>
    <row r="222" spans="2:13" ht="12.75">
      <c r="B222" s="14"/>
      <c r="C222" s="14"/>
      <c r="D222" s="14"/>
      <c r="E222" s="14"/>
      <c r="F222" s="14"/>
      <c r="G222" s="14"/>
      <c r="H222" s="38"/>
      <c r="I222" s="14"/>
      <c r="J222" s="84"/>
      <c r="K222" s="14"/>
      <c r="L222" s="14"/>
      <c r="M222" s="14"/>
    </row>
    <row r="223" spans="2:13" ht="12.75">
      <c r="B223" s="14"/>
      <c r="C223" s="14"/>
      <c r="D223" s="14"/>
      <c r="E223" s="14"/>
      <c r="F223" s="14"/>
      <c r="G223" s="14"/>
      <c r="H223" s="38"/>
      <c r="I223" s="14"/>
      <c r="J223" s="84"/>
      <c r="K223" s="14"/>
      <c r="L223" s="14"/>
      <c r="M223" s="14"/>
    </row>
    <row r="224" spans="2:13" ht="12.75">
      <c r="B224" s="9"/>
      <c r="C224" s="9"/>
      <c r="D224" s="9"/>
      <c r="E224" s="9"/>
      <c r="F224" s="9"/>
      <c r="G224" s="9"/>
      <c r="H224" s="13"/>
      <c r="I224" s="9"/>
      <c r="J224" s="83"/>
      <c r="K224" s="9"/>
      <c r="L224" s="9"/>
      <c r="M224" s="13"/>
    </row>
    <row r="225" spans="2:13" ht="12.75">
      <c r="B225" s="9"/>
      <c r="C225" s="9"/>
      <c r="D225" s="9"/>
      <c r="E225" s="9"/>
      <c r="F225" s="9"/>
      <c r="G225" s="9"/>
      <c r="H225" s="13"/>
      <c r="I225" s="9"/>
      <c r="J225" s="83"/>
      <c r="K225" s="9"/>
      <c r="L225" s="9"/>
      <c r="M225" s="13"/>
    </row>
    <row r="226" spans="2:13" ht="12.75">
      <c r="B226" s="9"/>
      <c r="C226" s="9"/>
      <c r="D226" s="9"/>
      <c r="E226" s="9"/>
      <c r="F226" s="9"/>
      <c r="G226" s="9"/>
      <c r="H226" s="13"/>
      <c r="I226" s="9"/>
      <c r="J226" s="83"/>
      <c r="K226" s="9"/>
      <c r="L226" s="9"/>
      <c r="M226" s="13"/>
    </row>
    <row r="227" spans="2:13" ht="12.75">
      <c r="B227" s="14"/>
      <c r="C227" s="14"/>
      <c r="D227" s="14"/>
      <c r="E227" s="14"/>
      <c r="F227" s="14"/>
      <c r="G227" s="14"/>
      <c r="H227" s="38"/>
      <c r="I227" s="14"/>
      <c r="J227" s="84"/>
      <c r="K227" s="14"/>
      <c r="L227" s="14"/>
      <c r="M227" s="14"/>
    </row>
    <row r="228" spans="2:13" ht="12.75">
      <c r="B228" s="13"/>
      <c r="C228" s="13"/>
      <c r="D228" s="13"/>
      <c r="E228" s="13"/>
      <c r="F228" s="13"/>
      <c r="G228" s="13"/>
      <c r="H228" s="13"/>
      <c r="I228" s="13"/>
      <c r="J228" s="85"/>
      <c r="K228" s="13"/>
      <c r="L228" s="13"/>
      <c r="M228" s="13"/>
    </row>
    <row r="229" spans="2:13" ht="12.75">
      <c r="B229" s="9"/>
      <c r="C229" s="9"/>
      <c r="D229" s="9"/>
      <c r="E229" s="9"/>
      <c r="F229" s="9"/>
      <c r="G229" s="9"/>
      <c r="H229" s="13"/>
      <c r="I229" s="9"/>
      <c r="J229" s="83"/>
      <c r="K229" s="9"/>
      <c r="L229" s="9"/>
      <c r="M229" s="13"/>
    </row>
    <row r="230" spans="2:13" ht="12.75">
      <c r="B230" s="9"/>
      <c r="C230" s="9"/>
      <c r="D230" s="9"/>
      <c r="E230" s="9"/>
      <c r="F230" s="9"/>
      <c r="G230" s="9"/>
      <c r="H230" s="13"/>
      <c r="I230" s="9"/>
      <c r="J230" s="83"/>
      <c r="K230" s="9"/>
      <c r="L230" s="9"/>
      <c r="M230" s="13"/>
    </row>
    <row r="231" spans="2:13" ht="12.75">
      <c r="B231" s="9"/>
      <c r="C231" s="9"/>
      <c r="D231" s="9"/>
      <c r="E231" s="9"/>
      <c r="F231" s="9"/>
      <c r="G231" s="9"/>
      <c r="H231" s="13"/>
      <c r="I231" s="9"/>
      <c r="J231" s="83"/>
      <c r="K231" s="9"/>
      <c r="L231" s="9"/>
      <c r="M231" s="13"/>
    </row>
    <row r="232" spans="2:13" ht="12.75">
      <c r="B232" s="9"/>
      <c r="C232" s="9"/>
      <c r="D232" s="9"/>
      <c r="E232" s="9"/>
      <c r="F232" s="9"/>
      <c r="G232" s="9"/>
      <c r="H232" s="13"/>
      <c r="I232" s="9"/>
      <c r="J232" s="83"/>
      <c r="K232" s="9"/>
      <c r="L232" s="9"/>
      <c r="M232" s="13"/>
    </row>
    <row r="233" spans="2:13" ht="12.75">
      <c r="B233" s="9"/>
      <c r="C233" s="9"/>
      <c r="D233" s="9"/>
      <c r="E233" s="9"/>
      <c r="F233" s="9"/>
      <c r="G233" s="9"/>
      <c r="H233" s="13"/>
      <c r="I233" s="9"/>
      <c r="J233" s="83"/>
      <c r="K233" s="9"/>
      <c r="L233" s="9"/>
      <c r="M233" s="13"/>
    </row>
    <row r="234" spans="2:13" ht="12.75">
      <c r="B234" s="9"/>
      <c r="C234" s="9"/>
      <c r="D234" s="9"/>
      <c r="E234" s="9"/>
      <c r="F234" s="9"/>
      <c r="G234" s="9"/>
      <c r="H234" s="13"/>
      <c r="I234" s="9"/>
      <c r="J234" s="83"/>
      <c r="K234" s="9"/>
      <c r="L234" s="9"/>
      <c r="M234" s="13"/>
    </row>
    <row r="235" spans="2:13" ht="12.75">
      <c r="B235" s="9"/>
      <c r="C235" s="9"/>
      <c r="D235" s="9"/>
      <c r="E235" s="9"/>
      <c r="F235" s="9"/>
      <c r="G235" s="9"/>
      <c r="H235" s="13"/>
      <c r="I235" s="9"/>
      <c r="J235" s="83"/>
      <c r="K235" s="9"/>
      <c r="L235" s="9"/>
      <c r="M235" s="13"/>
    </row>
    <row r="236" spans="2:13" ht="12.75">
      <c r="B236" s="9"/>
      <c r="C236" s="9"/>
      <c r="D236" s="9"/>
      <c r="E236" s="9"/>
      <c r="F236" s="9"/>
      <c r="G236" s="9"/>
      <c r="H236" s="13"/>
      <c r="I236" s="9"/>
      <c r="J236" s="83"/>
      <c r="K236" s="9"/>
      <c r="L236" s="9"/>
      <c r="M236" s="13"/>
    </row>
    <row r="237" spans="2:13" ht="12.75">
      <c r="B237" s="9"/>
      <c r="C237" s="9"/>
      <c r="D237" s="9"/>
      <c r="E237" s="9"/>
      <c r="F237" s="9"/>
      <c r="G237" s="9"/>
      <c r="H237" s="13"/>
      <c r="I237" s="9"/>
      <c r="J237" s="83"/>
      <c r="K237" s="9"/>
      <c r="L237" s="9"/>
      <c r="M237" s="13"/>
    </row>
    <row r="238" spans="2:13" ht="12.75">
      <c r="B238" s="9"/>
      <c r="C238" s="9"/>
      <c r="D238" s="9"/>
      <c r="E238" s="9"/>
      <c r="F238" s="9"/>
      <c r="G238" s="9"/>
      <c r="H238" s="13"/>
      <c r="I238" s="9"/>
      <c r="J238" s="83"/>
      <c r="K238" s="9"/>
      <c r="L238" s="9"/>
      <c r="M238" s="13"/>
    </row>
    <row r="239" spans="2:13" ht="12.75">
      <c r="B239" s="9"/>
      <c r="C239" s="9"/>
      <c r="D239" s="9"/>
      <c r="E239" s="9"/>
      <c r="F239" s="9"/>
      <c r="G239" s="9"/>
      <c r="H239" s="13"/>
      <c r="I239" s="9"/>
      <c r="J239" s="83"/>
      <c r="K239" s="9"/>
      <c r="L239" s="9"/>
      <c r="M239" s="13"/>
    </row>
    <row r="240" spans="2:13" ht="12.75">
      <c r="B240" s="9"/>
      <c r="C240" s="9"/>
      <c r="D240" s="9"/>
      <c r="E240" s="9"/>
      <c r="F240" s="9"/>
      <c r="G240" s="9"/>
      <c r="H240" s="13"/>
      <c r="I240" s="9"/>
      <c r="J240" s="83"/>
      <c r="K240" s="9"/>
      <c r="L240" s="9"/>
      <c r="M240" s="13"/>
    </row>
    <row r="241" spans="2:13" ht="12.75">
      <c r="B241" s="9"/>
      <c r="C241" s="9"/>
      <c r="D241" s="9"/>
      <c r="E241" s="9"/>
      <c r="F241" s="9"/>
      <c r="G241" s="9"/>
      <c r="H241" s="13"/>
      <c r="I241" s="9"/>
      <c r="J241" s="83"/>
      <c r="K241" s="9"/>
      <c r="L241" s="9"/>
      <c r="M241" s="13"/>
    </row>
    <row r="242" spans="2:13" ht="12.75">
      <c r="B242" s="9"/>
      <c r="C242" s="9"/>
      <c r="D242" s="9"/>
      <c r="E242" s="9"/>
      <c r="F242" s="9"/>
      <c r="G242" s="9"/>
      <c r="H242" s="13"/>
      <c r="I242" s="9"/>
      <c r="J242" s="83"/>
      <c r="K242" s="9"/>
      <c r="L242" s="9"/>
      <c r="M242" s="13"/>
    </row>
    <row r="243" spans="2:13" ht="12.75">
      <c r="B243" s="9"/>
      <c r="C243" s="9"/>
      <c r="D243" s="9"/>
      <c r="E243" s="9"/>
      <c r="F243" s="9"/>
      <c r="G243" s="9"/>
      <c r="H243" s="13"/>
      <c r="I243" s="9"/>
      <c r="J243" s="83"/>
      <c r="K243" s="9"/>
      <c r="L243" s="9"/>
      <c r="M243" s="13"/>
    </row>
    <row r="244" spans="2:13" ht="12.75">
      <c r="B244" s="9"/>
      <c r="C244" s="9"/>
      <c r="D244" s="9"/>
      <c r="E244" s="9"/>
      <c r="F244" s="9"/>
      <c r="G244" s="9"/>
      <c r="H244" s="13"/>
      <c r="I244" s="9"/>
      <c r="J244" s="83"/>
      <c r="K244" s="9"/>
      <c r="L244" s="9"/>
      <c r="M244" s="13"/>
    </row>
    <row r="245" spans="2:13" ht="12.75">
      <c r="B245" s="9"/>
      <c r="C245" s="9"/>
      <c r="D245" s="9"/>
      <c r="E245" s="9"/>
      <c r="F245" s="9"/>
      <c r="G245" s="9"/>
      <c r="H245" s="13"/>
      <c r="I245" s="9"/>
      <c r="J245" s="83"/>
      <c r="K245" s="9"/>
      <c r="L245" s="9"/>
      <c r="M245" s="13"/>
    </row>
    <row r="246" spans="2:13" ht="12.75">
      <c r="B246" s="9"/>
      <c r="C246" s="9"/>
      <c r="D246" s="9"/>
      <c r="E246" s="9"/>
      <c r="F246" s="9"/>
      <c r="G246" s="9"/>
      <c r="H246" s="13"/>
      <c r="I246" s="9"/>
      <c r="J246" s="83"/>
      <c r="K246" s="9"/>
      <c r="L246" s="9"/>
      <c r="M246" s="13"/>
    </row>
    <row r="247" spans="2:13" ht="12.75">
      <c r="B247" s="9"/>
      <c r="C247" s="9"/>
      <c r="D247" s="9"/>
      <c r="E247" s="9"/>
      <c r="F247" s="9"/>
      <c r="G247" s="9"/>
      <c r="H247" s="13"/>
      <c r="I247" s="9"/>
      <c r="J247" s="83"/>
      <c r="K247" s="9"/>
      <c r="L247" s="9"/>
      <c r="M247" s="13"/>
    </row>
    <row r="248" spans="2:13" ht="12.75">
      <c r="B248" s="9"/>
      <c r="C248" s="9"/>
      <c r="D248" s="9"/>
      <c r="E248" s="9"/>
      <c r="F248" s="9"/>
      <c r="G248" s="9"/>
      <c r="H248" s="13"/>
      <c r="I248" s="9"/>
      <c r="J248" s="83"/>
      <c r="K248" s="9"/>
      <c r="L248" s="9"/>
      <c r="M248" s="13"/>
    </row>
    <row r="249" spans="2:13" ht="12.75">
      <c r="B249" s="9"/>
      <c r="C249" s="9"/>
      <c r="D249" s="9"/>
      <c r="E249" s="9"/>
      <c r="F249" s="9"/>
      <c r="G249" s="9"/>
      <c r="H249" s="13"/>
      <c r="I249" s="9"/>
      <c r="J249" s="83"/>
      <c r="K249" s="9"/>
      <c r="L249" s="9"/>
      <c r="M249" s="13"/>
    </row>
    <row r="250" spans="2:13" ht="12.75">
      <c r="B250" s="9"/>
      <c r="C250" s="9"/>
      <c r="D250" s="9"/>
      <c r="E250" s="9"/>
      <c r="F250" s="9"/>
      <c r="G250" s="9"/>
      <c r="H250" s="13"/>
      <c r="I250" s="9"/>
      <c r="J250" s="83"/>
      <c r="K250" s="9"/>
      <c r="L250" s="9"/>
      <c r="M250" s="13"/>
    </row>
    <row r="251" spans="2:13" ht="12.75">
      <c r="B251" s="9"/>
      <c r="C251" s="9"/>
      <c r="D251" s="9"/>
      <c r="E251" s="9"/>
      <c r="F251" s="9"/>
      <c r="G251" s="9"/>
      <c r="H251" s="13"/>
      <c r="I251" s="9"/>
      <c r="J251" s="83"/>
      <c r="K251" s="9"/>
      <c r="L251" s="9"/>
      <c r="M251" s="13"/>
    </row>
    <row r="252" spans="2:13" ht="12.75">
      <c r="B252" s="9"/>
      <c r="C252" s="9"/>
      <c r="D252" s="9"/>
      <c r="E252" s="9"/>
      <c r="F252" s="9"/>
      <c r="G252" s="9"/>
      <c r="H252" s="13"/>
      <c r="I252" s="9"/>
      <c r="J252" s="83"/>
      <c r="K252" s="9"/>
      <c r="L252" s="9"/>
      <c r="M252" s="13"/>
    </row>
    <row r="253" spans="2:13" ht="12.75">
      <c r="B253" s="9"/>
      <c r="C253" s="9"/>
      <c r="D253" s="9"/>
      <c r="E253" s="9"/>
      <c r="F253" s="9"/>
      <c r="G253" s="9"/>
      <c r="H253" s="13"/>
      <c r="I253" s="9"/>
      <c r="J253" s="83"/>
      <c r="K253" s="9"/>
      <c r="L253" s="9"/>
      <c r="M253" s="13"/>
    </row>
    <row r="254" spans="2:13" ht="12.75">
      <c r="B254" s="9"/>
      <c r="C254" s="9"/>
      <c r="D254" s="9"/>
      <c r="E254" s="9"/>
      <c r="F254" s="9"/>
      <c r="G254" s="9"/>
      <c r="H254" s="13"/>
      <c r="I254" s="9"/>
      <c r="J254" s="83"/>
      <c r="K254" s="9"/>
      <c r="L254" s="9"/>
      <c r="M254" s="13"/>
    </row>
    <row r="255" spans="2:13" ht="12.75">
      <c r="B255" s="9"/>
      <c r="C255" s="9"/>
      <c r="D255" s="9"/>
      <c r="E255" s="9"/>
      <c r="F255" s="9"/>
      <c r="G255" s="9"/>
      <c r="H255" s="13"/>
      <c r="I255" s="9"/>
      <c r="J255" s="83"/>
      <c r="K255" s="9"/>
      <c r="L255" s="9"/>
      <c r="M255" s="13"/>
    </row>
    <row r="256" spans="2:13" ht="12.75">
      <c r="B256" s="9"/>
      <c r="C256" s="9"/>
      <c r="D256" s="9"/>
      <c r="E256" s="9"/>
      <c r="F256" s="9"/>
      <c r="G256" s="9"/>
      <c r="H256" s="13"/>
      <c r="I256" s="9"/>
      <c r="J256" s="83"/>
      <c r="K256" s="9"/>
      <c r="L256" s="9"/>
      <c r="M256" s="13"/>
    </row>
    <row r="257" spans="2:13" ht="12.75">
      <c r="B257" s="9"/>
      <c r="C257" s="9"/>
      <c r="D257" s="9"/>
      <c r="E257" s="9"/>
      <c r="F257" s="9"/>
      <c r="G257" s="9"/>
      <c r="H257" s="13"/>
      <c r="I257" s="9"/>
      <c r="J257" s="83"/>
      <c r="K257" s="9"/>
      <c r="L257" s="9"/>
      <c r="M257" s="13"/>
    </row>
    <row r="258" spans="2:13" ht="12.75">
      <c r="B258" s="9"/>
      <c r="C258" s="9"/>
      <c r="D258" s="9"/>
      <c r="E258" s="9"/>
      <c r="F258" s="9"/>
      <c r="G258" s="9"/>
      <c r="H258" s="13"/>
      <c r="I258" s="9"/>
      <c r="J258" s="83"/>
      <c r="K258" s="9"/>
      <c r="L258" s="9"/>
      <c r="M258" s="13"/>
    </row>
    <row r="259" spans="2:13" ht="12.75">
      <c r="B259" s="9"/>
      <c r="C259" s="9"/>
      <c r="D259" s="9"/>
      <c r="E259" s="9"/>
      <c r="F259" s="9"/>
      <c r="G259" s="9"/>
      <c r="H259" s="13"/>
      <c r="I259" s="9"/>
      <c r="J259" s="83"/>
      <c r="K259" s="9"/>
      <c r="L259" s="9"/>
      <c r="M259" s="13"/>
    </row>
    <row r="260" spans="2:13" ht="12.75">
      <c r="B260" s="9"/>
      <c r="C260" s="9"/>
      <c r="D260" s="9"/>
      <c r="E260" s="9"/>
      <c r="F260" s="9"/>
      <c r="G260" s="9"/>
      <c r="H260" s="13"/>
      <c r="I260" s="9"/>
      <c r="J260" s="83"/>
      <c r="K260" s="9"/>
      <c r="L260" s="9"/>
      <c r="M260" s="13"/>
    </row>
    <row r="261" spans="2:13" ht="12.75">
      <c r="B261" s="9"/>
      <c r="C261" s="9"/>
      <c r="D261" s="9"/>
      <c r="E261" s="9"/>
      <c r="F261" s="9"/>
      <c r="G261" s="9"/>
      <c r="H261" s="13"/>
      <c r="I261" s="9"/>
      <c r="J261" s="83"/>
      <c r="K261" s="9"/>
      <c r="L261" s="9"/>
      <c r="M261" s="13"/>
    </row>
    <row r="262" spans="2:13" ht="12.75">
      <c r="B262" s="9"/>
      <c r="C262" s="9"/>
      <c r="D262" s="9"/>
      <c r="E262" s="9"/>
      <c r="F262" s="9"/>
      <c r="G262" s="9"/>
      <c r="H262" s="13"/>
      <c r="I262" s="9"/>
      <c r="J262" s="83"/>
      <c r="K262" s="9"/>
      <c r="L262" s="9"/>
      <c r="M262" s="13"/>
    </row>
    <row r="263" spans="2:13" ht="12.75">
      <c r="B263" s="9"/>
      <c r="C263" s="9"/>
      <c r="D263" s="9"/>
      <c r="E263" s="9"/>
      <c r="F263" s="9"/>
      <c r="G263" s="9"/>
      <c r="H263" s="13"/>
      <c r="I263" s="9"/>
      <c r="J263" s="83"/>
      <c r="K263" s="9"/>
      <c r="L263" s="9"/>
      <c r="M263" s="13"/>
    </row>
    <row r="264" spans="2:13" ht="12.75">
      <c r="B264" s="9"/>
      <c r="C264" s="9"/>
      <c r="D264" s="9"/>
      <c r="E264" s="9"/>
      <c r="F264" s="9"/>
      <c r="G264" s="9"/>
      <c r="H264" s="13"/>
      <c r="I264" s="9"/>
      <c r="J264" s="83"/>
      <c r="K264" s="9"/>
      <c r="L264" s="9"/>
      <c r="M264" s="13"/>
    </row>
    <row r="265" spans="2:13" ht="12.75">
      <c r="B265" s="9"/>
      <c r="C265" s="9"/>
      <c r="D265" s="9"/>
      <c r="E265" s="9"/>
      <c r="F265" s="9"/>
      <c r="G265" s="9"/>
      <c r="H265" s="13"/>
      <c r="I265" s="9"/>
      <c r="J265" s="83"/>
      <c r="K265" s="9"/>
      <c r="L265" s="9"/>
      <c r="M265" s="13"/>
    </row>
    <row r="266" spans="2:13" ht="12.75">
      <c r="B266" s="9"/>
      <c r="C266" s="9"/>
      <c r="D266" s="9"/>
      <c r="E266" s="9"/>
      <c r="F266" s="9"/>
      <c r="G266" s="9"/>
      <c r="H266" s="13"/>
      <c r="I266" s="9"/>
      <c r="J266" s="83"/>
      <c r="K266" s="9"/>
      <c r="L266" s="9"/>
      <c r="M266" s="13"/>
    </row>
    <row r="267" spans="2:13" ht="12.75">
      <c r="B267" s="9"/>
      <c r="C267" s="9"/>
      <c r="D267" s="9"/>
      <c r="E267" s="9"/>
      <c r="F267" s="9"/>
      <c r="G267" s="9"/>
      <c r="H267" s="13"/>
      <c r="I267" s="9"/>
      <c r="J267" s="83"/>
      <c r="K267" s="9"/>
      <c r="L267" s="9"/>
      <c r="M267" s="13"/>
    </row>
    <row r="268" spans="2:13" ht="12.75">
      <c r="B268" s="9"/>
      <c r="C268" s="9"/>
      <c r="D268" s="9"/>
      <c r="E268" s="9"/>
      <c r="F268" s="9"/>
      <c r="G268" s="9"/>
      <c r="H268" s="13"/>
      <c r="I268" s="9"/>
      <c r="J268" s="83"/>
      <c r="K268" s="9"/>
      <c r="L268" s="9"/>
      <c r="M268" s="13"/>
    </row>
    <row r="269" spans="2:13" ht="12.75">
      <c r="B269" s="9"/>
      <c r="C269" s="9"/>
      <c r="D269" s="9"/>
      <c r="E269" s="9"/>
      <c r="F269" s="9"/>
      <c r="G269" s="9"/>
      <c r="H269" s="13"/>
      <c r="I269" s="9"/>
      <c r="J269" s="83"/>
      <c r="K269" s="9"/>
      <c r="L269" s="9"/>
      <c r="M269" s="13"/>
    </row>
    <row r="270" spans="2:13" ht="12.75">
      <c r="B270" s="9"/>
      <c r="C270" s="9"/>
      <c r="D270" s="9"/>
      <c r="E270" s="9"/>
      <c r="F270" s="9"/>
      <c r="G270" s="9"/>
      <c r="H270" s="13"/>
      <c r="I270" s="9"/>
      <c r="J270" s="83"/>
      <c r="K270" s="9"/>
      <c r="L270" s="9"/>
      <c r="M270" s="13"/>
    </row>
    <row r="271" spans="2:13" ht="12.75">
      <c r="B271" s="9"/>
      <c r="C271" s="9"/>
      <c r="D271" s="9"/>
      <c r="E271" s="9"/>
      <c r="F271" s="9"/>
      <c r="G271" s="9"/>
      <c r="H271" s="13"/>
      <c r="I271" s="9"/>
      <c r="J271" s="83"/>
      <c r="K271" s="9"/>
      <c r="L271" s="9"/>
      <c r="M271" s="13"/>
    </row>
    <row r="272" spans="2:13" ht="12.75">
      <c r="B272" s="9"/>
      <c r="C272" s="9"/>
      <c r="D272" s="9"/>
      <c r="E272" s="9"/>
      <c r="F272" s="9"/>
      <c r="G272" s="9"/>
      <c r="H272" s="13"/>
      <c r="I272" s="9"/>
      <c r="J272" s="83"/>
      <c r="K272" s="9"/>
      <c r="L272" s="9"/>
      <c r="M272" s="13"/>
    </row>
    <row r="273" spans="2:13" ht="12.75">
      <c r="B273" s="9"/>
      <c r="C273" s="9"/>
      <c r="D273" s="9"/>
      <c r="E273" s="9"/>
      <c r="F273" s="9"/>
      <c r="G273" s="9"/>
      <c r="H273" s="13"/>
      <c r="I273" s="9"/>
      <c r="J273" s="83"/>
      <c r="K273" s="9"/>
      <c r="L273" s="9"/>
      <c r="M273" s="13"/>
    </row>
    <row r="274" spans="2:13" ht="12.75">
      <c r="B274" s="9"/>
      <c r="C274" s="9"/>
      <c r="D274" s="9"/>
      <c r="E274" s="9"/>
      <c r="F274" s="9"/>
      <c r="G274" s="9"/>
      <c r="H274" s="13"/>
      <c r="I274" s="9"/>
      <c r="J274" s="83"/>
      <c r="K274" s="9"/>
      <c r="L274" s="9"/>
      <c r="M274" s="13"/>
    </row>
    <row r="275" spans="2:13" ht="12.75">
      <c r="B275" s="9"/>
      <c r="C275" s="9"/>
      <c r="D275" s="9"/>
      <c r="E275" s="9"/>
      <c r="F275" s="9"/>
      <c r="G275" s="9"/>
      <c r="H275" s="13"/>
      <c r="I275" s="9"/>
      <c r="J275" s="83"/>
      <c r="K275" s="9"/>
      <c r="L275" s="9"/>
      <c r="M275" s="13"/>
    </row>
    <row r="276" spans="2:13" ht="12.75">
      <c r="B276" s="9"/>
      <c r="C276" s="9"/>
      <c r="D276" s="9"/>
      <c r="E276" s="9"/>
      <c r="F276" s="9"/>
      <c r="G276" s="9"/>
      <c r="H276" s="13"/>
      <c r="I276" s="9"/>
      <c r="J276" s="83"/>
      <c r="K276" s="9"/>
      <c r="L276" s="9"/>
      <c r="M276" s="13"/>
    </row>
    <row r="277" spans="2:13" ht="12.75">
      <c r="B277" s="9"/>
      <c r="C277" s="9"/>
      <c r="D277" s="9"/>
      <c r="E277" s="9"/>
      <c r="F277" s="9"/>
      <c r="G277" s="9"/>
      <c r="H277" s="13"/>
      <c r="I277" s="9"/>
      <c r="J277" s="83"/>
      <c r="K277" s="9"/>
      <c r="L277" s="9"/>
      <c r="M277" s="13"/>
    </row>
    <row r="278" spans="2:13" ht="12.75">
      <c r="B278" s="9"/>
      <c r="C278" s="9"/>
      <c r="D278" s="9"/>
      <c r="E278" s="9"/>
      <c r="F278" s="9"/>
      <c r="G278" s="9"/>
      <c r="H278" s="13"/>
      <c r="I278" s="9"/>
      <c r="J278" s="83"/>
      <c r="K278" s="9"/>
      <c r="L278" s="9"/>
      <c r="M278" s="13"/>
    </row>
    <row r="279" spans="2:13" ht="12.75">
      <c r="B279" s="9"/>
      <c r="C279" s="9"/>
      <c r="D279" s="9"/>
      <c r="E279" s="9"/>
      <c r="F279" s="9"/>
      <c r="G279" s="9"/>
      <c r="H279" s="13"/>
      <c r="I279" s="9"/>
      <c r="J279" s="83"/>
      <c r="K279" s="9"/>
      <c r="L279" s="9"/>
      <c r="M279" s="13"/>
    </row>
    <row r="280" spans="2:13" ht="12.75">
      <c r="B280" s="9"/>
      <c r="C280" s="9"/>
      <c r="D280" s="9"/>
      <c r="E280" s="9"/>
      <c r="F280" s="9"/>
      <c r="G280" s="9"/>
      <c r="H280" s="13"/>
      <c r="I280" s="9"/>
      <c r="J280" s="83"/>
      <c r="K280" s="9"/>
      <c r="L280" s="9"/>
      <c r="M280" s="13"/>
    </row>
    <row r="281" spans="2:13" ht="12.75">
      <c r="B281" s="9"/>
      <c r="C281" s="9"/>
      <c r="D281" s="9"/>
      <c r="E281" s="9"/>
      <c r="F281" s="9"/>
      <c r="G281" s="9"/>
      <c r="H281" s="13"/>
      <c r="I281" s="9"/>
      <c r="J281" s="83"/>
      <c r="K281" s="9"/>
      <c r="L281" s="9"/>
      <c r="M281" s="13"/>
    </row>
    <row r="282" spans="2:13" ht="12.75">
      <c r="B282" s="9"/>
      <c r="C282" s="9"/>
      <c r="D282" s="9"/>
      <c r="E282" s="9"/>
      <c r="F282" s="9"/>
      <c r="G282" s="9"/>
      <c r="H282" s="13"/>
      <c r="I282" s="9"/>
      <c r="J282" s="83"/>
      <c r="K282" s="9"/>
      <c r="L282" s="9"/>
      <c r="M282" s="13"/>
    </row>
    <row r="283" spans="2:13" ht="12.75">
      <c r="B283" s="9"/>
      <c r="C283" s="9"/>
      <c r="D283" s="9"/>
      <c r="E283" s="9"/>
      <c r="F283" s="9"/>
      <c r="G283" s="9"/>
      <c r="H283" s="13"/>
      <c r="I283" s="9"/>
      <c r="J283" s="83"/>
      <c r="K283" s="9"/>
      <c r="L283" s="9"/>
      <c r="M283" s="13"/>
    </row>
    <row r="284" spans="2:13" ht="12.75">
      <c r="B284" s="9"/>
      <c r="C284" s="9"/>
      <c r="D284" s="9"/>
      <c r="E284" s="9"/>
      <c r="F284" s="9"/>
      <c r="G284" s="9"/>
      <c r="H284" s="13"/>
      <c r="I284" s="9"/>
      <c r="J284" s="83"/>
      <c r="K284" s="9"/>
      <c r="L284" s="9"/>
      <c r="M284" s="13"/>
    </row>
    <row r="285" spans="2:13" ht="12.75">
      <c r="B285" s="9"/>
      <c r="C285" s="9"/>
      <c r="D285" s="9"/>
      <c r="E285" s="9"/>
      <c r="F285" s="9"/>
      <c r="G285" s="9"/>
      <c r="H285" s="13"/>
      <c r="I285" s="9"/>
      <c r="J285" s="83"/>
      <c r="K285" s="9"/>
      <c r="L285" s="9"/>
      <c r="M285" s="13"/>
    </row>
    <row r="286" spans="2:13" ht="12.75">
      <c r="B286" s="9"/>
      <c r="C286" s="9"/>
      <c r="D286" s="9"/>
      <c r="E286" s="9"/>
      <c r="F286" s="9"/>
      <c r="G286" s="9"/>
      <c r="H286" s="13"/>
      <c r="I286" s="9"/>
      <c r="J286" s="83"/>
      <c r="K286" s="9"/>
      <c r="L286" s="9"/>
      <c r="M286" s="13"/>
    </row>
    <row r="287" spans="2:13" ht="12.75">
      <c r="B287" s="9"/>
      <c r="C287" s="9"/>
      <c r="D287" s="9"/>
      <c r="E287" s="9"/>
      <c r="F287" s="9"/>
      <c r="G287" s="9"/>
      <c r="H287" s="13"/>
      <c r="I287" s="9"/>
      <c r="J287" s="83"/>
      <c r="K287" s="9"/>
      <c r="L287" s="9"/>
      <c r="M287" s="13"/>
    </row>
    <row r="288" spans="2:13" ht="12.75">
      <c r="B288" s="9"/>
      <c r="C288" s="9"/>
      <c r="D288" s="9"/>
      <c r="E288" s="9"/>
      <c r="F288" s="9"/>
      <c r="G288" s="9"/>
      <c r="H288" s="13"/>
      <c r="I288" s="9"/>
      <c r="J288" s="83"/>
      <c r="K288" s="9"/>
      <c r="L288" s="9"/>
      <c r="M288" s="13"/>
    </row>
    <row r="289" spans="2:13" ht="12.75">
      <c r="B289" s="9"/>
      <c r="C289" s="9"/>
      <c r="D289" s="9"/>
      <c r="E289" s="9"/>
      <c r="F289" s="9"/>
      <c r="G289" s="9"/>
      <c r="H289" s="13"/>
      <c r="I289" s="9"/>
      <c r="J289" s="83"/>
      <c r="K289" s="9"/>
      <c r="L289" s="9"/>
      <c r="M289" s="13"/>
    </row>
    <row r="290" spans="2:13" ht="12.75">
      <c r="B290" s="9"/>
      <c r="C290" s="9"/>
      <c r="D290" s="9"/>
      <c r="E290" s="9"/>
      <c r="F290" s="9"/>
      <c r="G290" s="9"/>
      <c r="H290" s="13"/>
      <c r="I290" s="9"/>
      <c r="J290" s="83"/>
      <c r="K290" s="9"/>
      <c r="L290" s="9"/>
      <c r="M290" s="13"/>
    </row>
    <row r="291" spans="2:13" ht="12.75">
      <c r="B291" s="9"/>
      <c r="C291" s="9"/>
      <c r="D291" s="9"/>
      <c r="E291" s="9"/>
      <c r="F291" s="9"/>
      <c r="G291" s="9"/>
      <c r="H291" s="13"/>
      <c r="I291" s="9"/>
      <c r="J291" s="83"/>
      <c r="K291" s="9"/>
      <c r="L291" s="9"/>
      <c r="M291" s="13"/>
    </row>
    <row r="292" spans="2:13" ht="12.75">
      <c r="B292" s="9"/>
      <c r="C292" s="9"/>
      <c r="D292" s="9"/>
      <c r="E292" s="9"/>
      <c r="F292" s="9"/>
      <c r="G292" s="9"/>
      <c r="H292" s="13"/>
      <c r="I292" s="9"/>
      <c r="J292" s="83"/>
      <c r="K292" s="9"/>
      <c r="L292" s="9"/>
      <c r="M292" s="13"/>
    </row>
    <row r="293" spans="2:13" ht="12.75">
      <c r="B293" s="9"/>
      <c r="C293" s="9"/>
      <c r="D293" s="9"/>
      <c r="E293" s="9"/>
      <c r="F293" s="9"/>
      <c r="G293" s="9"/>
      <c r="H293" s="13"/>
      <c r="I293" s="9"/>
      <c r="J293" s="83"/>
      <c r="K293" s="9"/>
      <c r="L293" s="9"/>
      <c r="M293" s="13"/>
    </row>
    <row r="294" spans="2:13" ht="12.75">
      <c r="B294" s="9"/>
      <c r="C294" s="9"/>
      <c r="D294" s="9"/>
      <c r="E294" s="9"/>
      <c r="F294" s="9"/>
      <c r="G294" s="9"/>
      <c r="H294" s="13"/>
      <c r="I294" s="9"/>
      <c r="J294" s="83"/>
      <c r="K294" s="9"/>
      <c r="L294" s="9"/>
      <c r="M294" s="13"/>
    </row>
    <row r="295" spans="2:13" ht="12.75">
      <c r="B295" s="9"/>
      <c r="C295" s="9"/>
      <c r="D295" s="9"/>
      <c r="E295" s="9"/>
      <c r="F295" s="9"/>
      <c r="G295" s="9"/>
      <c r="H295" s="13"/>
      <c r="I295" s="9"/>
      <c r="J295" s="83"/>
      <c r="K295" s="9"/>
      <c r="L295" s="9"/>
      <c r="M295" s="13"/>
    </row>
    <row r="296" spans="2:13" ht="12.75">
      <c r="B296" s="9"/>
      <c r="C296" s="9"/>
      <c r="D296" s="9"/>
      <c r="E296" s="9"/>
      <c r="F296" s="9"/>
      <c r="G296" s="9"/>
      <c r="H296" s="13"/>
      <c r="I296" s="9"/>
      <c r="J296" s="83"/>
      <c r="K296" s="9"/>
      <c r="L296" s="9"/>
      <c r="M296" s="13"/>
    </row>
    <row r="297" spans="2:13" ht="12.75">
      <c r="B297" s="9"/>
      <c r="C297" s="9"/>
      <c r="D297" s="9"/>
      <c r="E297" s="9"/>
      <c r="F297" s="9"/>
      <c r="G297" s="9"/>
      <c r="H297" s="13"/>
      <c r="I297" s="9"/>
      <c r="J297" s="83"/>
      <c r="K297" s="9"/>
      <c r="L297" s="9"/>
      <c r="M297" s="13"/>
    </row>
    <row r="298" spans="2:13" ht="12.75">
      <c r="B298" s="9"/>
      <c r="C298" s="9"/>
      <c r="D298" s="9"/>
      <c r="E298" s="9"/>
      <c r="F298" s="9"/>
      <c r="G298" s="9"/>
      <c r="H298" s="13"/>
      <c r="I298" s="9"/>
      <c r="J298" s="83"/>
      <c r="K298" s="9"/>
      <c r="L298" s="9"/>
      <c r="M298" s="13"/>
    </row>
    <row r="299" spans="2:13" ht="12.75">
      <c r="B299" s="9"/>
      <c r="C299" s="9"/>
      <c r="D299" s="9"/>
      <c r="E299" s="9"/>
      <c r="F299" s="9"/>
      <c r="G299" s="9"/>
      <c r="H299" s="13"/>
      <c r="I299" s="9"/>
      <c r="J299" s="83"/>
      <c r="K299" s="9"/>
      <c r="L299" s="9"/>
      <c r="M299" s="13"/>
    </row>
    <row r="300" spans="2:13" ht="12.75">
      <c r="B300" s="9"/>
      <c r="C300" s="9"/>
      <c r="D300" s="9"/>
      <c r="E300" s="9"/>
      <c r="F300" s="9"/>
      <c r="G300" s="9"/>
      <c r="H300" s="13"/>
      <c r="I300" s="9"/>
      <c r="J300" s="83"/>
      <c r="K300" s="9"/>
      <c r="L300" s="9"/>
      <c r="M300" s="13"/>
    </row>
    <row r="301" spans="2:13" ht="12.75">
      <c r="B301" s="9"/>
      <c r="C301" s="9"/>
      <c r="D301" s="9"/>
      <c r="E301" s="9"/>
      <c r="F301" s="9"/>
      <c r="G301" s="9"/>
      <c r="H301" s="13"/>
      <c r="I301" s="9"/>
      <c r="J301" s="83"/>
      <c r="K301" s="9"/>
      <c r="L301" s="9"/>
      <c r="M301" s="13"/>
    </row>
    <row r="302" spans="2:13" ht="12.75">
      <c r="B302" s="9"/>
      <c r="C302" s="9"/>
      <c r="D302" s="9"/>
      <c r="E302" s="9"/>
      <c r="F302" s="9"/>
      <c r="G302" s="9"/>
      <c r="H302" s="13"/>
      <c r="I302" s="9"/>
      <c r="J302" s="83"/>
      <c r="K302" s="9"/>
      <c r="L302" s="9"/>
      <c r="M302" s="13"/>
    </row>
  </sheetData>
  <sheetProtection/>
  <printOptions gridLines="1"/>
  <pageMargins left="0.75" right="0.75" top="0.6" bottom="0.59" header="0.5" footer="0.5"/>
  <pageSetup horizontalDpi="300" verticalDpi="300" orientation="portrait" paperSize="9" scale="66" r:id="rId1"/>
  <headerFooter alignWithMargins="0">
    <oddFooter>&amp;R&amp;D  kl.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302"/>
  <sheetViews>
    <sheetView zoomScalePageLayoutView="0" workbookViewId="0" topLeftCell="A1">
      <pane ySplit="270" topLeftCell="BM1" activePane="bottomLeft" state="split"/>
      <selection pane="topLeft" activeCell="M1" sqref="M1:M16384"/>
      <selection pane="bottomLeft" activeCell="B3" sqref="B3"/>
    </sheetView>
  </sheetViews>
  <sheetFormatPr defaultColWidth="9.33203125" defaultRowHeight="12.75" outlineLevelRow="1"/>
  <cols>
    <col min="1" max="1" width="49.33203125" style="1" bestFit="1" customWidth="1"/>
    <col min="2" max="10" width="8.66015625" style="15" customWidth="1"/>
    <col min="11" max="11" width="8.83203125" style="16" customWidth="1"/>
    <col min="12" max="12" width="9.33203125" style="1" customWidth="1"/>
    <col min="13" max="13" width="9.33203125" style="75" customWidth="1"/>
    <col min="14" max="16384" width="9.33203125" style="1" customWidth="1"/>
  </cols>
  <sheetData>
    <row r="1" spans="1:13" s="25" customFormat="1" ht="69" customHeight="1">
      <c r="A1" s="28" t="s">
        <v>67</v>
      </c>
      <c r="B1" s="23" t="s">
        <v>68</v>
      </c>
      <c r="C1" s="23" t="s">
        <v>69</v>
      </c>
      <c r="D1" s="23" t="s">
        <v>70</v>
      </c>
      <c r="E1" s="23" t="s">
        <v>71</v>
      </c>
      <c r="F1" s="23" t="s">
        <v>72</v>
      </c>
      <c r="G1" s="23" t="s">
        <v>73</v>
      </c>
      <c r="H1" s="23" t="s">
        <v>74</v>
      </c>
      <c r="I1" s="24" t="s">
        <v>75</v>
      </c>
      <c r="J1" s="23" t="s">
        <v>76</v>
      </c>
      <c r="K1" s="24" t="s">
        <v>26</v>
      </c>
      <c r="M1" s="73"/>
    </row>
    <row r="2" spans="1:13" s="25" customFormat="1" ht="14.25" customHeight="1">
      <c r="A2" s="22"/>
      <c r="B2" s="23"/>
      <c r="C2" s="23"/>
      <c r="D2" s="23"/>
      <c r="E2" s="23"/>
      <c r="F2" s="23"/>
      <c r="G2" s="23"/>
      <c r="H2" s="23"/>
      <c r="I2" s="24"/>
      <c r="J2" s="23"/>
      <c r="K2" s="24"/>
      <c r="M2" s="73"/>
    </row>
    <row r="3" spans="1:23" s="17" customFormat="1" ht="18">
      <c r="A3" s="17" t="str">
        <f>+LISTIN!A3</f>
        <v>A. Fólkaflokkurin</v>
      </c>
      <c r="B3" s="8"/>
      <c r="C3" s="8"/>
      <c r="D3" s="8"/>
      <c r="E3" s="8"/>
      <c r="F3" s="8"/>
      <c r="G3" s="8"/>
      <c r="H3" s="8"/>
      <c r="I3" s="8"/>
      <c r="J3" s="8"/>
      <c r="K3" s="8" t="s">
        <v>2</v>
      </c>
      <c r="L3" s="16"/>
      <c r="M3" s="74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11" ht="12.75" outlineLevel="1">
      <c r="A4" s="1" t="str">
        <f>+LISTIN!A4</f>
        <v>Listin</v>
      </c>
      <c r="B4" s="9"/>
      <c r="C4" s="9"/>
      <c r="D4" s="9">
        <v>1</v>
      </c>
      <c r="E4" s="9">
        <v>1</v>
      </c>
      <c r="F4" s="9"/>
      <c r="G4" s="9"/>
      <c r="H4" s="9"/>
      <c r="I4" s="9">
        <v>5</v>
      </c>
      <c r="J4" s="9">
        <v>4</v>
      </c>
      <c r="K4" s="10">
        <f aca="true" t="shared" si="0" ref="K4:K24">SUM(B4:J4)</f>
        <v>11</v>
      </c>
    </row>
    <row r="5" spans="1:11" ht="12.75" outlineLevel="1">
      <c r="A5" s="1" t="str">
        <f>+LISTIN!A5</f>
        <v>Bjarni Djurholm</v>
      </c>
      <c r="B5" s="9"/>
      <c r="C5" s="9"/>
      <c r="D5" s="9"/>
      <c r="E5" s="9"/>
      <c r="F5" s="9">
        <v>3</v>
      </c>
      <c r="G5" s="9"/>
      <c r="H5" s="9"/>
      <c r="I5" s="9"/>
      <c r="J5" s="9">
        <v>1</v>
      </c>
      <c r="K5" s="10">
        <f t="shared" si="0"/>
        <v>4</v>
      </c>
    </row>
    <row r="6" spans="1:11" ht="12.75" outlineLevel="1">
      <c r="A6" s="1" t="str">
        <f>+LISTIN!A6</f>
        <v>Halla J. Gullfoss</v>
      </c>
      <c r="B6" s="9"/>
      <c r="C6" s="9"/>
      <c r="D6" s="9"/>
      <c r="E6" s="9"/>
      <c r="F6" s="9"/>
      <c r="G6" s="9"/>
      <c r="H6" s="9"/>
      <c r="I6" s="9">
        <v>1</v>
      </c>
      <c r="J6" s="9"/>
      <c r="K6" s="10">
        <f t="shared" si="0"/>
        <v>1</v>
      </c>
    </row>
    <row r="7" spans="1:11" ht="12.75" outlineLevel="1">
      <c r="A7" s="1" t="str">
        <f>+LISTIN!A7</f>
        <v>Rannvá Isaksen</v>
      </c>
      <c r="B7" s="9"/>
      <c r="C7" s="9"/>
      <c r="D7" s="9"/>
      <c r="E7" s="9"/>
      <c r="F7" s="9"/>
      <c r="G7" s="9"/>
      <c r="H7" s="9"/>
      <c r="I7" s="9"/>
      <c r="J7" s="9"/>
      <c r="K7" s="10">
        <f t="shared" si="0"/>
        <v>0</v>
      </c>
    </row>
    <row r="8" spans="1:11" ht="12.75" outlineLevel="1">
      <c r="A8" s="1" t="str">
        <f>+LISTIN!A8</f>
        <v>Jógvan á Lakjuni</v>
      </c>
      <c r="B8" s="9"/>
      <c r="C8" s="9"/>
      <c r="D8" s="9"/>
      <c r="E8" s="9"/>
      <c r="F8" s="9"/>
      <c r="G8" s="9"/>
      <c r="H8" s="9"/>
      <c r="I8" s="9"/>
      <c r="J8" s="9">
        <v>1</v>
      </c>
      <c r="K8" s="10">
        <f t="shared" si="0"/>
        <v>1</v>
      </c>
    </row>
    <row r="9" spans="1:11" ht="12.75" outlineLevel="1">
      <c r="A9" s="1" t="str">
        <f>+LISTIN!A9</f>
        <v>Heini Magnussen</v>
      </c>
      <c r="B9" s="9"/>
      <c r="C9" s="9"/>
      <c r="D9" s="9"/>
      <c r="E9" s="9"/>
      <c r="F9" s="9"/>
      <c r="G9" s="9"/>
      <c r="H9" s="9"/>
      <c r="I9" s="9"/>
      <c r="J9" s="9"/>
      <c r="K9" s="10">
        <f t="shared" si="0"/>
        <v>0</v>
      </c>
    </row>
    <row r="10" spans="1:11" ht="12.75" outlineLevel="1">
      <c r="A10" s="1" t="str">
        <f>+LISTIN!A10</f>
        <v>Jákup Mikkelsen</v>
      </c>
      <c r="B10" s="9"/>
      <c r="C10" s="9"/>
      <c r="D10" s="9"/>
      <c r="E10" s="9"/>
      <c r="F10" s="9"/>
      <c r="G10" s="9"/>
      <c r="H10" s="9"/>
      <c r="I10" s="9">
        <v>5</v>
      </c>
      <c r="J10" s="9"/>
      <c r="K10" s="10">
        <f t="shared" si="0"/>
        <v>5</v>
      </c>
    </row>
    <row r="11" spans="1:11" ht="12.75" outlineLevel="1">
      <c r="A11" s="1" t="str">
        <f>+LISTIN!A11</f>
        <v>Jørgin Niclasen</v>
      </c>
      <c r="B11" s="9"/>
      <c r="C11" s="9"/>
      <c r="D11" s="9">
        <v>2</v>
      </c>
      <c r="E11" s="9"/>
      <c r="F11" s="9">
        <v>1</v>
      </c>
      <c r="G11" s="9"/>
      <c r="H11" s="9">
        <v>1</v>
      </c>
      <c r="I11" s="9">
        <v>2</v>
      </c>
      <c r="J11" s="9">
        <v>1</v>
      </c>
      <c r="K11" s="10">
        <f t="shared" si="0"/>
        <v>7</v>
      </c>
    </row>
    <row r="12" spans="1:11" ht="12.75" outlineLevel="1">
      <c r="A12" s="1" t="str">
        <f>+LISTIN!A12</f>
        <v>Rodmundur Nielsen</v>
      </c>
      <c r="B12" s="9"/>
      <c r="C12" s="9"/>
      <c r="D12" s="9"/>
      <c r="E12" s="9"/>
      <c r="F12" s="9"/>
      <c r="G12" s="9"/>
      <c r="H12" s="9"/>
      <c r="I12" s="9">
        <v>2</v>
      </c>
      <c r="J12" s="9"/>
      <c r="K12" s="10">
        <f t="shared" si="0"/>
        <v>2</v>
      </c>
    </row>
    <row r="13" spans="1:11" ht="12.75" outlineLevel="1">
      <c r="A13" s="1" t="str">
        <f>+LISTIN!A13</f>
        <v>Annika Olsen</v>
      </c>
      <c r="B13" s="9">
        <v>1</v>
      </c>
      <c r="C13" s="9"/>
      <c r="D13" s="9">
        <v>5</v>
      </c>
      <c r="E13" s="9">
        <v>1</v>
      </c>
      <c r="F13" s="9">
        <v>5</v>
      </c>
      <c r="G13" s="9">
        <v>1</v>
      </c>
      <c r="H13" s="9">
        <v>1</v>
      </c>
      <c r="I13" s="9">
        <v>6</v>
      </c>
      <c r="J13" s="9">
        <v>30</v>
      </c>
      <c r="K13" s="10">
        <f t="shared" si="0"/>
        <v>50</v>
      </c>
    </row>
    <row r="14" spans="1:11" ht="12.75" outlineLevel="1">
      <c r="A14" s="1" t="str">
        <f>+LISTIN!A14</f>
        <v>Niels Petersen</v>
      </c>
      <c r="B14" s="9"/>
      <c r="C14" s="9"/>
      <c r="D14" s="9">
        <v>1</v>
      </c>
      <c r="E14" s="9"/>
      <c r="F14" s="9"/>
      <c r="G14" s="9"/>
      <c r="H14" s="9"/>
      <c r="I14" s="9">
        <v>16</v>
      </c>
      <c r="J14" s="9">
        <v>2</v>
      </c>
      <c r="K14" s="10">
        <f t="shared" si="0"/>
        <v>19</v>
      </c>
    </row>
    <row r="15" spans="1:11" ht="12.75" outlineLevel="1">
      <c r="A15" s="1" t="str">
        <f>+LISTIN!A15</f>
        <v>Rigmor Rasmussen</v>
      </c>
      <c r="B15" s="9"/>
      <c r="C15" s="9"/>
      <c r="D15" s="9"/>
      <c r="E15" s="9"/>
      <c r="F15" s="9"/>
      <c r="G15" s="9"/>
      <c r="H15" s="9"/>
      <c r="I15" s="9"/>
      <c r="J15" s="9"/>
      <c r="K15" s="10">
        <f t="shared" si="0"/>
        <v>0</v>
      </c>
    </row>
    <row r="16" spans="1:11" ht="12.75" outlineLevel="1">
      <c r="A16" s="1" t="str">
        <f>+LISTIN!A16</f>
        <v>Brandur Sandoy</v>
      </c>
      <c r="B16" s="9"/>
      <c r="C16" s="9">
        <v>2</v>
      </c>
      <c r="D16" s="9"/>
      <c r="E16" s="9"/>
      <c r="F16" s="9"/>
      <c r="G16" s="9"/>
      <c r="H16" s="9"/>
      <c r="I16" s="9"/>
      <c r="J16" s="9"/>
      <c r="K16" s="10">
        <f t="shared" si="0"/>
        <v>2</v>
      </c>
    </row>
    <row r="17" spans="1:11" ht="12.75" outlineLevel="1">
      <c r="A17" s="1" t="str">
        <f>+LISTIN!A17</f>
        <v>Jógvan Thomsen</v>
      </c>
      <c r="B17" s="9"/>
      <c r="C17" s="9"/>
      <c r="D17" s="9"/>
      <c r="E17" s="9"/>
      <c r="F17" s="9"/>
      <c r="G17" s="9"/>
      <c r="H17" s="9"/>
      <c r="I17" s="9"/>
      <c r="J17" s="9"/>
      <c r="K17" s="10">
        <f t="shared" si="0"/>
        <v>0</v>
      </c>
    </row>
    <row r="18" spans="1:11" ht="12.75" outlineLevel="1">
      <c r="A18" s="1" t="str">
        <f>+LISTIN!A18</f>
        <v>Jacob Vestergaard</v>
      </c>
      <c r="B18" s="9">
        <v>3</v>
      </c>
      <c r="C18" s="9">
        <v>8</v>
      </c>
      <c r="D18" s="9">
        <v>74</v>
      </c>
      <c r="E18" s="9">
        <v>35</v>
      </c>
      <c r="F18" s="9">
        <v>19</v>
      </c>
      <c r="G18" s="9">
        <v>7</v>
      </c>
      <c r="H18" s="9">
        <v>10</v>
      </c>
      <c r="I18" s="9">
        <v>65</v>
      </c>
      <c r="J18" s="9">
        <v>75</v>
      </c>
      <c r="K18" s="10">
        <f t="shared" si="0"/>
        <v>296</v>
      </c>
    </row>
    <row r="19" spans="1:11" ht="12.75" outlineLevel="1">
      <c r="A19" s="7" t="str">
        <f>+LISTIN!A19</f>
        <v> </v>
      </c>
      <c r="B19" s="9"/>
      <c r="C19" s="9"/>
      <c r="D19" s="9"/>
      <c r="E19" s="9"/>
      <c r="F19" s="9"/>
      <c r="G19" s="9"/>
      <c r="H19" s="9"/>
      <c r="I19" s="9"/>
      <c r="J19" s="9"/>
      <c r="K19" s="10">
        <f t="shared" si="0"/>
        <v>0</v>
      </c>
    </row>
    <row r="20" spans="1:11" ht="12.75" outlineLevel="1">
      <c r="A20" s="7" t="str">
        <f>+LISTIN!A20</f>
        <v> </v>
      </c>
      <c r="B20" s="9"/>
      <c r="C20" s="9"/>
      <c r="D20" s="9"/>
      <c r="E20" s="9"/>
      <c r="F20" s="9"/>
      <c r="G20" s="9"/>
      <c r="H20" s="9"/>
      <c r="I20" s="9"/>
      <c r="J20" s="9"/>
      <c r="K20" s="10">
        <f t="shared" si="0"/>
        <v>0</v>
      </c>
    </row>
    <row r="21" spans="1:11" ht="12.75" outlineLevel="1">
      <c r="A21" s="7" t="str">
        <f>+LISTIN!A21</f>
        <v> </v>
      </c>
      <c r="B21" s="9"/>
      <c r="C21" s="9"/>
      <c r="D21" s="9"/>
      <c r="E21" s="9"/>
      <c r="F21" s="9"/>
      <c r="G21" s="9"/>
      <c r="H21" s="9"/>
      <c r="I21" s="9"/>
      <c r="J21" s="9"/>
      <c r="K21" s="10">
        <f t="shared" si="0"/>
        <v>0</v>
      </c>
    </row>
    <row r="22" spans="1:11" ht="12.75" outlineLevel="1">
      <c r="A22" s="7" t="str">
        <f>+LISTIN!A22</f>
        <v> </v>
      </c>
      <c r="B22" s="9"/>
      <c r="C22" s="9"/>
      <c r="D22" s="9"/>
      <c r="E22" s="9"/>
      <c r="F22" s="9"/>
      <c r="G22" s="9"/>
      <c r="H22" s="9"/>
      <c r="I22" s="9"/>
      <c r="J22" s="9"/>
      <c r="K22" s="10">
        <f t="shared" si="0"/>
        <v>0</v>
      </c>
    </row>
    <row r="23" spans="1:11" ht="12.75" outlineLevel="1">
      <c r="A23" s="7" t="str">
        <f>+LISTIN!A23</f>
        <v> </v>
      </c>
      <c r="B23" s="9"/>
      <c r="C23" s="9"/>
      <c r="D23" s="9"/>
      <c r="E23" s="9"/>
      <c r="F23" s="9"/>
      <c r="G23" s="9"/>
      <c r="H23" s="9"/>
      <c r="I23" s="9"/>
      <c r="J23" s="9"/>
      <c r="K23" s="10">
        <f t="shared" si="0"/>
        <v>0</v>
      </c>
    </row>
    <row r="24" spans="1:11" ht="12.75" outlineLevel="1">
      <c r="A24" s="7" t="str">
        <f>+LISTIN!A24</f>
        <v> </v>
      </c>
      <c r="B24" s="9"/>
      <c r="C24" s="9"/>
      <c r="D24" s="9"/>
      <c r="E24" s="9"/>
      <c r="F24" s="9"/>
      <c r="G24" s="9"/>
      <c r="H24" s="9"/>
      <c r="I24" s="9"/>
      <c r="J24" s="9"/>
      <c r="K24" s="10">
        <f t="shared" si="0"/>
        <v>0</v>
      </c>
    </row>
    <row r="25" spans="1:13" s="16" customFormat="1" ht="12.75">
      <c r="A25" s="16" t="str">
        <f>+LISTIN!A25</f>
        <v>Listi A tilsamans</v>
      </c>
      <c r="B25" s="8">
        <f aca="true" t="shared" si="1" ref="B25:K25">SUM(B4:B24)</f>
        <v>4</v>
      </c>
      <c r="C25" s="8">
        <f t="shared" si="1"/>
        <v>10</v>
      </c>
      <c r="D25" s="8">
        <f t="shared" si="1"/>
        <v>83</v>
      </c>
      <c r="E25" s="8">
        <f t="shared" si="1"/>
        <v>37</v>
      </c>
      <c r="F25" s="8">
        <f t="shared" si="1"/>
        <v>28</v>
      </c>
      <c r="G25" s="8">
        <f t="shared" si="1"/>
        <v>8</v>
      </c>
      <c r="H25" s="8">
        <f t="shared" si="1"/>
        <v>12</v>
      </c>
      <c r="I25" s="8">
        <f t="shared" si="1"/>
        <v>102</v>
      </c>
      <c r="J25" s="8">
        <f t="shared" si="1"/>
        <v>114</v>
      </c>
      <c r="K25" s="8">
        <f t="shared" si="1"/>
        <v>398</v>
      </c>
      <c r="M25" s="76"/>
    </row>
    <row r="26" spans="1:11" ht="12.75">
      <c r="A26" s="1">
        <f>+LISTIN!A26</f>
      </c>
      <c r="B26" s="12"/>
      <c r="C26" s="12"/>
      <c r="D26" s="12"/>
      <c r="E26" s="12"/>
      <c r="F26" s="12"/>
      <c r="G26" s="12"/>
      <c r="H26" s="12"/>
      <c r="I26" s="12"/>
      <c r="J26" s="12"/>
      <c r="K26" s="12" t="s">
        <v>2</v>
      </c>
    </row>
    <row r="27" spans="1:23" s="17" customFormat="1" ht="18">
      <c r="A27" s="17" t="str">
        <f>+LISTIN!A27</f>
        <v>B. Sambandsflokkurin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6"/>
      <c r="M27" s="74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11" ht="12.75" outlineLevel="1">
      <c r="A28" s="1" t="str">
        <f>+LISTIN!A28</f>
        <v>Listin</v>
      </c>
      <c r="B28" s="9">
        <v>2</v>
      </c>
      <c r="C28" s="9">
        <v>2</v>
      </c>
      <c r="D28" s="9">
        <v>8</v>
      </c>
      <c r="E28" s="9">
        <v>1</v>
      </c>
      <c r="F28" s="9">
        <v>3</v>
      </c>
      <c r="G28" s="9"/>
      <c r="H28" s="9">
        <v>3</v>
      </c>
      <c r="I28" s="9">
        <v>27</v>
      </c>
      <c r="J28" s="9">
        <v>12</v>
      </c>
      <c r="K28" s="10">
        <f aca="true" t="shared" si="2" ref="K28:K43">SUM(B28:J28)</f>
        <v>58</v>
      </c>
    </row>
    <row r="29" spans="1:11" ht="12.75" outlineLevel="1">
      <c r="A29" s="1" t="str">
        <f>+LISTIN!A29</f>
        <v>Helgi Abrahamsen</v>
      </c>
      <c r="B29" s="9">
        <v>1</v>
      </c>
      <c r="C29" s="9"/>
      <c r="D29" s="9">
        <v>2</v>
      </c>
      <c r="E29" s="9"/>
      <c r="F29" s="9"/>
      <c r="G29" s="9">
        <v>1</v>
      </c>
      <c r="H29" s="9"/>
      <c r="I29" s="9">
        <v>1</v>
      </c>
      <c r="J29" s="9"/>
      <c r="K29" s="10">
        <f t="shared" si="2"/>
        <v>5</v>
      </c>
    </row>
    <row r="30" spans="1:11" ht="12.75" outlineLevel="1">
      <c r="A30" s="1" t="str">
        <f>+LISTIN!A30</f>
        <v>Johan Dahl</v>
      </c>
      <c r="B30" s="9">
        <v>9</v>
      </c>
      <c r="C30" s="9">
        <v>1</v>
      </c>
      <c r="D30" s="9"/>
      <c r="E30" s="9">
        <v>2</v>
      </c>
      <c r="F30" s="9">
        <v>1</v>
      </c>
      <c r="G30" s="9">
        <v>1</v>
      </c>
      <c r="H30" s="9"/>
      <c r="I30" s="9">
        <v>8</v>
      </c>
      <c r="J30" s="9">
        <v>47</v>
      </c>
      <c r="K30" s="10">
        <f t="shared" si="2"/>
        <v>69</v>
      </c>
    </row>
    <row r="31" spans="1:11" ht="12.75" outlineLevel="1">
      <c r="A31" s="1" t="str">
        <f>+LISTIN!A31</f>
        <v>Fríðgerð Heinesen</v>
      </c>
      <c r="B31" s="9"/>
      <c r="C31" s="9"/>
      <c r="D31" s="9"/>
      <c r="E31" s="9"/>
      <c r="F31" s="9"/>
      <c r="G31" s="9"/>
      <c r="H31" s="9"/>
      <c r="I31" s="9">
        <v>1</v>
      </c>
      <c r="J31" s="9"/>
      <c r="K31" s="10">
        <f t="shared" si="2"/>
        <v>1</v>
      </c>
    </row>
    <row r="32" spans="1:11" ht="12.75" outlineLevel="1">
      <c r="A32" s="1" t="str">
        <f>+LISTIN!A32</f>
        <v>Edva Jacobsen</v>
      </c>
      <c r="B32" s="9"/>
      <c r="C32" s="9"/>
      <c r="D32" s="9"/>
      <c r="E32" s="9"/>
      <c r="F32" s="9"/>
      <c r="G32" s="9"/>
      <c r="H32" s="9"/>
      <c r="I32" s="9"/>
      <c r="J32" s="9">
        <v>1</v>
      </c>
      <c r="K32" s="10">
        <f t="shared" si="2"/>
        <v>1</v>
      </c>
    </row>
    <row r="33" spans="1:11" ht="12.75" outlineLevel="1">
      <c r="A33" s="1" t="str">
        <f>+LISTIN!A33</f>
        <v>Eivin Jacobsen</v>
      </c>
      <c r="B33" s="9"/>
      <c r="C33" s="9"/>
      <c r="D33" s="9"/>
      <c r="E33" s="9"/>
      <c r="F33" s="9"/>
      <c r="G33" s="9"/>
      <c r="H33" s="9"/>
      <c r="I33" s="9"/>
      <c r="J33" s="9">
        <v>2</v>
      </c>
      <c r="K33" s="10">
        <f t="shared" si="2"/>
        <v>2</v>
      </c>
    </row>
    <row r="34" spans="1:11" ht="12.75" outlineLevel="1">
      <c r="A34" s="1" t="str">
        <f>+LISTIN!A34</f>
        <v>Edmund Joensen</v>
      </c>
      <c r="B34" s="9"/>
      <c r="C34" s="9">
        <v>1</v>
      </c>
      <c r="D34" s="9">
        <v>42</v>
      </c>
      <c r="E34" s="9">
        <v>3</v>
      </c>
      <c r="F34" s="9">
        <v>10</v>
      </c>
      <c r="G34" s="9">
        <v>3</v>
      </c>
      <c r="H34" s="9">
        <v>6</v>
      </c>
      <c r="I34" s="9">
        <v>169</v>
      </c>
      <c r="J34" s="9">
        <v>58</v>
      </c>
      <c r="K34" s="10">
        <f t="shared" si="2"/>
        <v>292</v>
      </c>
    </row>
    <row r="35" spans="1:11" ht="12.75" outlineLevel="1">
      <c r="A35" s="1" t="str">
        <f>+LISTIN!A35</f>
        <v>Kaj Leo Holm Johannesen</v>
      </c>
      <c r="B35" s="9">
        <v>6</v>
      </c>
      <c r="C35" s="9">
        <v>8</v>
      </c>
      <c r="D35" s="9">
        <v>23</v>
      </c>
      <c r="E35" s="9"/>
      <c r="F35" s="9">
        <v>12</v>
      </c>
      <c r="G35" s="9">
        <v>4</v>
      </c>
      <c r="H35" s="9">
        <v>15</v>
      </c>
      <c r="I35" s="9">
        <v>15</v>
      </c>
      <c r="J35" s="9">
        <v>31</v>
      </c>
      <c r="K35" s="10">
        <f t="shared" si="2"/>
        <v>114</v>
      </c>
    </row>
    <row r="36" spans="1:11" ht="12.75" outlineLevel="1">
      <c r="A36" s="1" t="str">
        <f>+LISTIN!A36</f>
        <v>Bjørn Kalsø</v>
      </c>
      <c r="B36" s="9">
        <v>2</v>
      </c>
      <c r="C36" s="9"/>
      <c r="D36" s="9"/>
      <c r="E36" s="9">
        <v>1</v>
      </c>
      <c r="F36" s="9">
        <v>1</v>
      </c>
      <c r="G36" s="9"/>
      <c r="H36" s="9"/>
      <c r="I36" s="9">
        <v>1</v>
      </c>
      <c r="J36" s="9">
        <v>1</v>
      </c>
      <c r="K36" s="10">
        <f t="shared" si="2"/>
        <v>6</v>
      </c>
    </row>
    <row r="37" spans="1:11" ht="12.75" outlineLevel="1">
      <c r="A37" s="1" t="str">
        <f>+LISTIN!A37</f>
        <v>Magni Laksafoss</v>
      </c>
      <c r="B37" s="9"/>
      <c r="C37" s="9"/>
      <c r="D37" s="9">
        <v>1</v>
      </c>
      <c r="E37" s="9">
        <v>1</v>
      </c>
      <c r="F37" s="9"/>
      <c r="G37" s="9"/>
      <c r="H37" s="9"/>
      <c r="I37" s="9">
        <v>2</v>
      </c>
      <c r="J37" s="9">
        <v>5</v>
      </c>
      <c r="K37" s="10">
        <f t="shared" si="2"/>
        <v>9</v>
      </c>
    </row>
    <row r="38" spans="1:11" ht="12.75" outlineLevel="1">
      <c r="A38" s="1" t="str">
        <f>+LISTIN!A38</f>
        <v>Jóna Mortensen</v>
      </c>
      <c r="B38" s="9"/>
      <c r="C38" s="9"/>
      <c r="D38" s="9"/>
      <c r="E38" s="9"/>
      <c r="F38" s="9"/>
      <c r="G38" s="9"/>
      <c r="H38" s="9"/>
      <c r="I38" s="9">
        <v>2</v>
      </c>
      <c r="J38" s="9"/>
      <c r="K38" s="10">
        <f t="shared" si="2"/>
        <v>2</v>
      </c>
    </row>
    <row r="39" spans="1:11" ht="12.75" outlineLevel="1">
      <c r="A39" s="1" t="str">
        <f>+LISTIN!A39</f>
        <v>Bárður á Steig Nielsen</v>
      </c>
      <c r="B39" s="9">
        <v>1</v>
      </c>
      <c r="C39" s="9"/>
      <c r="D39" s="9">
        <v>9</v>
      </c>
      <c r="E39" s="9"/>
      <c r="F39" s="9"/>
      <c r="G39" s="9"/>
      <c r="H39" s="9">
        <v>2</v>
      </c>
      <c r="I39" s="9">
        <v>3</v>
      </c>
      <c r="J39" s="9">
        <v>10</v>
      </c>
      <c r="K39" s="10">
        <f t="shared" si="2"/>
        <v>25</v>
      </c>
    </row>
    <row r="40" spans="1:11" ht="12.75" outlineLevel="1">
      <c r="A40" s="1" t="str">
        <f>+LISTIN!A40</f>
        <v>Alfred Olsen</v>
      </c>
      <c r="B40" s="9"/>
      <c r="C40" s="9"/>
      <c r="D40" s="9">
        <v>1</v>
      </c>
      <c r="E40" s="9"/>
      <c r="F40" s="9">
        <v>1</v>
      </c>
      <c r="G40" s="9"/>
      <c r="H40" s="9">
        <v>1</v>
      </c>
      <c r="I40" s="9"/>
      <c r="J40" s="9"/>
      <c r="K40" s="10">
        <f t="shared" si="2"/>
        <v>3</v>
      </c>
    </row>
    <row r="41" spans="1:11" ht="12.75" outlineLevel="1">
      <c r="A41" s="1" t="str">
        <f>+LISTIN!A41</f>
        <v>Rósa Samuelsen</v>
      </c>
      <c r="B41" s="9"/>
      <c r="C41" s="9"/>
      <c r="D41" s="9">
        <v>2</v>
      </c>
      <c r="E41" s="9"/>
      <c r="F41" s="9"/>
      <c r="G41" s="9"/>
      <c r="H41" s="9">
        <v>1</v>
      </c>
      <c r="I41" s="9">
        <v>1</v>
      </c>
      <c r="J41" s="9">
        <v>1</v>
      </c>
      <c r="K41" s="10">
        <f t="shared" si="2"/>
        <v>5</v>
      </c>
    </row>
    <row r="42" spans="1:11" ht="12.75" outlineLevel="1">
      <c r="A42" s="1" t="str">
        <f>+LISTIN!A42</f>
        <v> </v>
      </c>
      <c r="B42" s="9"/>
      <c r="C42" s="9"/>
      <c r="D42" s="9"/>
      <c r="E42" s="9"/>
      <c r="F42" s="9"/>
      <c r="G42" s="9"/>
      <c r="H42" s="9"/>
      <c r="I42" s="9"/>
      <c r="J42" s="9"/>
      <c r="K42" s="10">
        <f t="shared" si="2"/>
        <v>0</v>
      </c>
    </row>
    <row r="43" spans="1:11" ht="12.75" outlineLevel="1">
      <c r="A43" s="1" t="str">
        <f>+LISTIN!A43</f>
        <v> </v>
      </c>
      <c r="B43" s="9"/>
      <c r="C43" s="9"/>
      <c r="D43" s="9"/>
      <c r="E43" s="9"/>
      <c r="F43" s="9"/>
      <c r="G43" s="9"/>
      <c r="H43" s="9"/>
      <c r="I43" s="9"/>
      <c r="J43" s="9"/>
      <c r="K43" s="10">
        <f t="shared" si="2"/>
        <v>0</v>
      </c>
    </row>
    <row r="44" spans="1:11" ht="12.75" outlineLevel="1">
      <c r="A44" s="7" t="str">
        <f>+LISTIN!A44</f>
        <v> </v>
      </c>
      <c r="B44" s="9"/>
      <c r="C44" s="9"/>
      <c r="D44" s="9"/>
      <c r="E44" s="9"/>
      <c r="F44" s="9"/>
      <c r="G44" s="9"/>
      <c r="H44" s="9"/>
      <c r="I44" s="9"/>
      <c r="J44" s="9"/>
      <c r="K44" s="10">
        <f>SUM(B44:J44)</f>
        <v>0</v>
      </c>
    </row>
    <row r="45" spans="1:11" ht="12.75" outlineLevel="1">
      <c r="A45" s="7" t="str">
        <f>+LISTIN!A45</f>
        <v> </v>
      </c>
      <c r="B45" s="9"/>
      <c r="C45" s="9"/>
      <c r="D45" s="9"/>
      <c r="E45" s="9"/>
      <c r="F45" s="9"/>
      <c r="G45" s="9"/>
      <c r="H45" s="9"/>
      <c r="I45" s="9"/>
      <c r="J45" s="9"/>
      <c r="K45" s="10">
        <f>SUM(B45:J45)</f>
        <v>0</v>
      </c>
    </row>
    <row r="46" spans="1:11" ht="12.75" outlineLevel="1">
      <c r="A46" s="7" t="str">
        <f>+LISTIN!A46</f>
        <v> </v>
      </c>
      <c r="B46" s="9"/>
      <c r="C46" s="9"/>
      <c r="D46" s="9"/>
      <c r="E46" s="9"/>
      <c r="F46" s="9"/>
      <c r="G46" s="9"/>
      <c r="H46" s="9"/>
      <c r="I46" s="9"/>
      <c r="J46" s="9"/>
      <c r="K46" s="10">
        <f>SUM(B46:J46)</f>
        <v>0</v>
      </c>
    </row>
    <row r="47" spans="1:11" ht="12.75" outlineLevel="1">
      <c r="A47" s="7" t="str">
        <f>+LISTIN!A47</f>
        <v> </v>
      </c>
      <c r="B47" s="9"/>
      <c r="C47" s="9"/>
      <c r="D47" s="9"/>
      <c r="E47" s="9"/>
      <c r="F47" s="9"/>
      <c r="G47" s="9"/>
      <c r="H47" s="9"/>
      <c r="I47" s="9"/>
      <c r="J47" s="9"/>
      <c r="K47" s="10">
        <f>SUM(B47:J47)</f>
        <v>0</v>
      </c>
    </row>
    <row r="48" spans="1:11" ht="12.75" outlineLevel="1">
      <c r="A48" s="7" t="str">
        <f>+LISTIN!A48</f>
        <v> </v>
      </c>
      <c r="B48" s="9"/>
      <c r="C48" s="9"/>
      <c r="D48" s="9"/>
      <c r="E48" s="9"/>
      <c r="F48" s="9"/>
      <c r="G48" s="9"/>
      <c r="H48" s="9"/>
      <c r="I48" s="9"/>
      <c r="J48" s="9"/>
      <c r="K48" s="10">
        <f>SUM(B48:J48)</f>
        <v>0</v>
      </c>
    </row>
    <row r="49" spans="1:13" s="16" customFormat="1" ht="12.75">
      <c r="A49" s="16" t="str">
        <f>+LISTIN!A49</f>
        <v>Listi B tils.</v>
      </c>
      <c r="B49" s="10">
        <f aca="true" t="shared" si="3" ref="B49:K49">SUM(B28:B48)</f>
        <v>21</v>
      </c>
      <c r="C49" s="10">
        <f t="shared" si="3"/>
        <v>12</v>
      </c>
      <c r="D49" s="10">
        <f t="shared" si="3"/>
        <v>88</v>
      </c>
      <c r="E49" s="10">
        <f t="shared" si="3"/>
        <v>8</v>
      </c>
      <c r="F49" s="10">
        <f t="shared" si="3"/>
        <v>28</v>
      </c>
      <c r="G49" s="10">
        <f t="shared" si="3"/>
        <v>9</v>
      </c>
      <c r="H49" s="10">
        <f t="shared" si="3"/>
        <v>28</v>
      </c>
      <c r="I49" s="10">
        <f t="shared" si="3"/>
        <v>230</v>
      </c>
      <c r="J49" s="10">
        <f t="shared" si="3"/>
        <v>168</v>
      </c>
      <c r="K49" s="10">
        <f t="shared" si="3"/>
        <v>592</v>
      </c>
      <c r="M49" s="76"/>
    </row>
    <row r="50" spans="1:11" ht="12.75">
      <c r="A50" s="1">
        <f>+LISTIN!A50</f>
      </c>
      <c r="B50" s="9"/>
      <c r="C50" s="9"/>
      <c r="D50" s="9"/>
      <c r="E50" s="9"/>
      <c r="F50" s="9"/>
      <c r="G50" s="9"/>
      <c r="H50" s="9"/>
      <c r="I50" s="9"/>
      <c r="J50" s="9"/>
      <c r="K50" s="10"/>
    </row>
    <row r="51" spans="1:23" s="17" customFormat="1" ht="18">
      <c r="A51" s="17" t="str">
        <f>+LISTIN!A51</f>
        <v>C. Javnaðarflokkurin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6"/>
      <c r="M51" s="74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11" ht="12.75" outlineLevel="1">
      <c r="A52" s="1" t="str">
        <f>+LISTIN!A52</f>
        <v>Listin</v>
      </c>
      <c r="B52" s="9">
        <v>2</v>
      </c>
      <c r="C52" s="9">
        <v>2</v>
      </c>
      <c r="D52" s="9">
        <v>5</v>
      </c>
      <c r="E52" s="9">
        <v>1</v>
      </c>
      <c r="F52" s="9">
        <v>4</v>
      </c>
      <c r="G52" s="9">
        <v>1</v>
      </c>
      <c r="H52" s="9">
        <v>3</v>
      </c>
      <c r="I52" s="9">
        <v>35</v>
      </c>
      <c r="J52" s="9">
        <v>14</v>
      </c>
      <c r="K52" s="10">
        <f aca="true" t="shared" si="4" ref="K52:K67">SUM(B52:J52)</f>
        <v>67</v>
      </c>
    </row>
    <row r="53" spans="1:11" ht="12.75" outlineLevel="1">
      <c r="A53" s="1" t="str">
        <f>+LISTIN!A53</f>
        <v>Malla Dam</v>
      </c>
      <c r="B53" s="9">
        <v>1</v>
      </c>
      <c r="C53" s="9"/>
      <c r="D53" s="9">
        <v>7</v>
      </c>
      <c r="E53" s="9"/>
      <c r="F53" s="9">
        <v>1</v>
      </c>
      <c r="G53" s="9">
        <v>2</v>
      </c>
      <c r="H53" s="9">
        <v>4</v>
      </c>
      <c r="I53" s="9">
        <v>44</v>
      </c>
      <c r="J53" s="9">
        <v>7</v>
      </c>
      <c r="K53" s="10">
        <f t="shared" si="4"/>
        <v>66</v>
      </c>
    </row>
    <row r="54" spans="1:11" ht="12.75" outlineLevel="1">
      <c r="A54" s="1" t="str">
        <f>+LISTIN!A54</f>
        <v>Kristoffur Gaardlykke</v>
      </c>
      <c r="B54" s="9"/>
      <c r="C54" s="9"/>
      <c r="D54" s="9">
        <v>2</v>
      </c>
      <c r="E54" s="9"/>
      <c r="F54" s="9"/>
      <c r="G54" s="9"/>
      <c r="H54" s="9"/>
      <c r="I54" s="9"/>
      <c r="J54" s="9"/>
      <c r="K54" s="10">
        <f t="shared" si="4"/>
        <v>2</v>
      </c>
    </row>
    <row r="55" spans="1:11" ht="12.75" outlineLevel="1">
      <c r="A55" s="1" t="str">
        <f>+LISTIN!A55</f>
        <v>Aksel Vilhelmson Johannesen</v>
      </c>
      <c r="B55" s="9">
        <v>4</v>
      </c>
      <c r="C55" s="9">
        <v>7</v>
      </c>
      <c r="D55" s="9">
        <v>21</v>
      </c>
      <c r="E55" s="9">
        <v>4</v>
      </c>
      <c r="F55" s="9">
        <v>8</v>
      </c>
      <c r="G55" s="9">
        <v>2</v>
      </c>
      <c r="H55" s="9">
        <v>15</v>
      </c>
      <c r="I55" s="9">
        <v>64</v>
      </c>
      <c r="J55" s="9">
        <v>27</v>
      </c>
      <c r="K55" s="10">
        <f t="shared" si="4"/>
        <v>152</v>
      </c>
    </row>
    <row r="56" spans="1:11" ht="12.75" outlineLevel="1">
      <c r="A56" s="1" t="str">
        <f>+LISTIN!A56</f>
        <v>Gerhard Lognberg</v>
      </c>
      <c r="B56" s="9"/>
      <c r="C56" s="9"/>
      <c r="D56" s="9"/>
      <c r="E56" s="9"/>
      <c r="F56" s="9">
        <v>1</v>
      </c>
      <c r="G56" s="9"/>
      <c r="H56" s="9"/>
      <c r="I56" s="9">
        <v>2</v>
      </c>
      <c r="J56" s="9">
        <v>2</v>
      </c>
      <c r="K56" s="10">
        <f t="shared" si="4"/>
        <v>5</v>
      </c>
    </row>
    <row r="57" spans="1:11" ht="12.75" outlineLevel="1">
      <c r="A57" s="1" t="str">
        <f>+LISTIN!A57</f>
        <v>Sunneva Mohr</v>
      </c>
      <c r="B57" s="9"/>
      <c r="C57" s="9">
        <v>1</v>
      </c>
      <c r="D57" s="9"/>
      <c r="E57" s="9"/>
      <c r="F57" s="9"/>
      <c r="G57" s="9"/>
      <c r="H57" s="9"/>
      <c r="I57" s="9">
        <v>1</v>
      </c>
      <c r="J57" s="9">
        <v>1</v>
      </c>
      <c r="K57" s="10">
        <f t="shared" si="4"/>
        <v>3</v>
      </c>
    </row>
    <row r="58" spans="1:11" ht="12.75" outlineLevel="1">
      <c r="A58" s="1" t="str">
        <f>+LISTIN!A58</f>
        <v>Helena Dam á Neystabø</v>
      </c>
      <c r="B58" s="9">
        <v>2</v>
      </c>
      <c r="C58" s="9">
        <v>1</v>
      </c>
      <c r="D58" s="9">
        <v>3</v>
      </c>
      <c r="E58" s="9">
        <v>1</v>
      </c>
      <c r="F58" s="9">
        <v>4</v>
      </c>
      <c r="G58" s="9"/>
      <c r="H58" s="9">
        <v>5</v>
      </c>
      <c r="I58" s="9">
        <v>16</v>
      </c>
      <c r="J58" s="9">
        <v>5</v>
      </c>
      <c r="K58" s="10">
        <f t="shared" si="4"/>
        <v>37</v>
      </c>
    </row>
    <row r="59" spans="1:11" ht="12.75" outlineLevel="1">
      <c r="A59" s="1" t="str">
        <f>+LISTIN!A59</f>
        <v>Maria Hammer Olsen</v>
      </c>
      <c r="B59" s="9"/>
      <c r="C59" s="9">
        <v>3</v>
      </c>
      <c r="D59" s="9"/>
      <c r="E59" s="9"/>
      <c r="F59" s="9"/>
      <c r="G59" s="9"/>
      <c r="H59" s="9"/>
      <c r="I59" s="9">
        <v>1</v>
      </c>
      <c r="J59" s="9"/>
      <c r="K59" s="10">
        <f t="shared" si="4"/>
        <v>4</v>
      </c>
    </row>
    <row r="60" spans="1:11" ht="12.75" outlineLevel="1">
      <c r="A60" s="1" t="str">
        <f>+LISTIN!A60</f>
        <v>Eyðgunn Samuelsen</v>
      </c>
      <c r="B60" s="9"/>
      <c r="C60" s="9"/>
      <c r="D60" s="9">
        <v>1</v>
      </c>
      <c r="E60" s="9"/>
      <c r="F60" s="9"/>
      <c r="G60" s="9"/>
      <c r="H60" s="9"/>
      <c r="I60" s="9">
        <v>3</v>
      </c>
      <c r="J60" s="9"/>
      <c r="K60" s="10">
        <f t="shared" si="4"/>
        <v>4</v>
      </c>
    </row>
    <row r="61" spans="1:11" ht="12.75" outlineLevel="1">
      <c r="A61" s="1" t="str">
        <f>+LISTIN!A61</f>
        <v>Halla Samuelsen</v>
      </c>
      <c r="B61" s="9"/>
      <c r="C61" s="9"/>
      <c r="D61" s="9"/>
      <c r="E61" s="9"/>
      <c r="F61" s="9"/>
      <c r="G61" s="9"/>
      <c r="H61" s="9"/>
      <c r="I61" s="9"/>
      <c r="J61" s="9"/>
      <c r="K61" s="10">
        <f t="shared" si="4"/>
        <v>0</v>
      </c>
    </row>
    <row r="62" spans="1:11" ht="12.75" outlineLevel="1">
      <c r="A62" s="1" t="str">
        <f>+LISTIN!A62</f>
        <v>Sjúrður Skaale</v>
      </c>
      <c r="B62" s="9">
        <v>5</v>
      </c>
      <c r="C62" s="9">
        <v>5</v>
      </c>
      <c r="D62" s="9">
        <v>15</v>
      </c>
      <c r="E62" s="9">
        <v>6</v>
      </c>
      <c r="F62" s="9">
        <v>5</v>
      </c>
      <c r="G62" s="9">
        <v>5</v>
      </c>
      <c r="H62" s="9">
        <v>13</v>
      </c>
      <c r="I62" s="9">
        <v>56</v>
      </c>
      <c r="J62" s="9">
        <v>47</v>
      </c>
      <c r="K62" s="10">
        <f t="shared" si="4"/>
        <v>157</v>
      </c>
    </row>
    <row r="63" spans="1:11" ht="12.75" outlineLevel="1">
      <c r="A63" s="1" t="str">
        <f>+LISTIN!A63</f>
        <v>Hans Pauli Strøm</v>
      </c>
      <c r="B63" s="9"/>
      <c r="C63" s="9">
        <v>1</v>
      </c>
      <c r="D63" s="9">
        <v>4</v>
      </c>
      <c r="E63" s="9">
        <v>1</v>
      </c>
      <c r="F63" s="9">
        <v>1</v>
      </c>
      <c r="G63" s="9"/>
      <c r="H63" s="9"/>
      <c r="I63" s="9">
        <v>2</v>
      </c>
      <c r="J63" s="9">
        <v>3</v>
      </c>
      <c r="K63" s="10">
        <f t="shared" si="4"/>
        <v>12</v>
      </c>
    </row>
    <row r="64" spans="1:11" ht="12.75" outlineLevel="1">
      <c r="A64" s="1" t="str">
        <f>+LISTIN!A64</f>
        <v>Mikkjal Sørensen</v>
      </c>
      <c r="B64" s="9">
        <v>1</v>
      </c>
      <c r="C64" s="9">
        <v>1</v>
      </c>
      <c r="D64" s="9">
        <v>6</v>
      </c>
      <c r="E64" s="9"/>
      <c r="F64" s="9">
        <v>71</v>
      </c>
      <c r="G64" s="9"/>
      <c r="H64" s="9">
        <v>7</v>
      </c>
      <c r="I64" s="9">
        <v>14</v>
      </c>
      <c r="J64" s="9">
        <v>29</v>
      </c>
      <c r="K64" s="10">
        <f t="shared" si="4"/>
        <v>129</v>
      </c>
    </row>
    <row r="65" spans="1:11" ht="12.75" outlineLevel="1">
      <c r="A65" s="1" t="str">
        <f>+LISTIN!A65</f>
        <v> </v>
      </c>
      <c r="B65" s="9"/>
      <c r="C65" s="9"/>
      <c r="D65" s="9"/>
      <c r="E65" s="9"/>
      <c r="F65" s="9"/>
      <c r="G65" s="9"/>
      <c r="H65" s="9"/>
      <c r="I65" s="9"/>
      <c r="J65" s="9"/>
      <c r="K65" s="10">
        <f t="shared" si="4"/>
        <v>0</v>
      </c>
    </row>
    <row r="66" spans="1:11" ht="12.75" outlineLevel="1">
      <c r="A66" s="1" t="str">
        <f>+LISTIN!A66</f>
        <v> </v>
      </c>
      <c r="B66" s="9"/>
      <c r="C66" s="9"/>
      <c r="D66" s="9"/>
      <c r="E66" s="9"/>
      <c r="F66" s="9"/>
      <c r="G66" s="9"/>
      <c r="H66" s="9"/>
      <c r="I66" s="9"/>
      <c r="J66" s="9"/>
      <c r="K66" s="10">
        <f t="shared" si="4"/>
        <v>0</v>
      </c>
    </row>
    <row r="67" spans="1:11" ht="12.75" outlineLevel="1">
      <c r="A67" s="1" t="str">
        <f>+LISTIN!A67</f>
        <v> </v>
      </c>
      <c r="B67" s="9"/>
      <c r="C67" s="9"/>
      <c r="D67" s="9"/>
      <c r="E67" s="9"/>
      <c r="F67" s="9"/>
      <c r="G67" s="9"/>
      <c r="H67" s="9"/>
      <c r="I67" s="9"/>
      <c r="J67" s="9"/>
      <c r="K67" s="10">
        <f t="shared" si="4"/>
        <v>0</v>
      </c>
    </row>
    <row r="68" spans="1:11" ht="12.75" outlineLevel="1">
      <c r="A68" s="7" t="str">
        <f>+LISTIN!A68</f>
        <v> </v>
      </c>
      <c r="B68" s="9"/>
      <c r="C68" s="9"/>
      <c r="D68" s="9"/>
      <c r="E68" s="9"/>
      <c r="F68" s="9"/>
      <c r="G68" s="9"/>
      <c r="H68" s="9"/>
      <c r="I68" s="9"/>
      <c r="J68" s="9"/>
      <c r="K68" s="10">
        <f>SUM(B68:J68)</f>
        <v>0</v>
      </c>
    </row>
    <row r="69" spans="1:11" ht="12.75" outlineLevel="1">
      <c r="A69" s="7" t="str">
        <f>+LISTIN!A69</f>
        <v> </v>
      </c>
      <c r="B69" s="9"/>
      <c r="C69" s="9"/>
      <c r="D69" s="9"/>
      <c r="E69" s="9"/>
      <c r="F69" s="9"/>
      <c r="G69" s="9"/>
      <c r="H69" s="9"/>
      <c r="I69" s="9"/>
      <c r="J69" s="9"/>
      <c r="K69" s="10">
        <f>SUM(B69:J69)</f>
        <v>0</v>
      </c>
    </row>
    <row r="70" spans="1:11" ht="12.75" outlineLevel="1">
      <c r="A70" s="7" t="str">
        <f>+LISTIN!A70</f>
        <v> </v>
      </c>
      <c r="B70" s="9"/>
      <c r="C70" s="9"/>
      <c r="D70" s="9"/>
      <c r="E70" s="9"/>
      <c r="F70" s="9"/>
      <c r="G70" s="9"/>
      <c r="H70" s="9"/>
      <c r="I70" s="9"/>
      <c r="J70" s="9"/>
      <c r="K70" s="10">
        <f>SUM(B70:J70)</f>
        <v>0</v>
      </c>
    </row>
    <row r="71" spans="1:11" ht="12.75" outlineLevel="1">
      <c r="A71" s="7" t="str">
        <f>+LISTIN!A71</f>
        <v> </v>
      </c>
      <c r="B71" s="9"/>
      <c r="C71" s="9"/>
      <c r="D71" s="9"/>
      <c r="E71" s="9"/>
      <c r="F71" s="9"/>
      <c r="G71" s="9"/>
      <c r="H71" s="9"/>
      <c r="I71" s="9"/>
      <c r="J71" s="9"/>
      <c r="K71" s="10">
        <f>SUM(B71:J71)</f>
        <v>0</v>
      </c>
    </row>
    <row r="72" spans="1:11" ht="12.75" outlineLevel="1">
      <c r="A72" s="7" t="str">
        <f>+LISTIN!A72</f>
        <v> </v>
      </c>
      <c r="B72" s="9"/>
      <c r="C72" s="9"/>
      <c r="D72" s="9"/>
      <c r="E72" s="9"/>
      <c r="F72" s="9"/>
      <c r="G72" s="9"/>
      <c r="H72" s="9"/>
      <c r="I72" s="9"/>
      <c r="J72" s="9"/>
      <c r="K72" s="10">
        <f>SUM(B72:J72)</f>
        <v>0</v>
      </c>
    </row>
    <row r="73" spans="1:13" s="16" customFormat="1" ht="12.75">
      <c r="A73" s="16" t="str">
        <f>+LISTIN!A73</f>
        <v>Listi C tils.</v>
      </c>
      <c r="B73" s="8">
        <f aca="true" t="shared" si="5" ref="B73:K73">SUM(B52:B72)</f>
        <v>15</v>
      </c>
      <c r="C73" s="8">
        <f t="shared" si="5"/>
        <v>21</v>
      </c>
      <c r="D73" s="8">
        <f t="shared" si="5"/>
        <v>64</v>
      </c>
      <c r="E73" s="8">
        <f t="shared" si="5"/>
        <v>13</v>
      </c>
      <c r="F73" s="8">
        <f t="shared" si="5"/>
        <v>95</v>
      </c>
      <c r="G73" s="8">
        <f t="shared" si="5"/>
        <v>10</v>
      </c>
      <c r="H73" s="8">
        <f t="shared" si="5"/>
        <v>47</v>
      </c>
      <c r="I73" s="8">
        <f t="shared" si="5"/>
        <v>238</v>
      </c>
      <c r="J73" s="8">
        <f t="shared" si="5"/>
        <v>135</v>
      </c>
      <c r="K73" s="8">
        <f t="shared" si="5"/>
        <v>638</v>
      </c>
      <c r="M73" s="76"/>
    </row>
    <row r="74" spans="1:11" ht="12.75">
      <c r="A74" s="1">
        <f>+LISTIN!A74</f>
      </c>
      <c r="B74" s="12" t="s">
        <v>2</v>
      </c>
      <c r="C74" s="12" t="s">
        <v>2</v>
      </c>
      <c r="D74" s="12" t="s">
        <v>2</v>
      </c>
      <c r="E74" s="12" t="s">
        <v>2</v>
      </c>
      <c r="F74" s="12" t="s">
        <v>2</v>
      </c>
      <c r="G74" s="12" t="s">
        <v>2</v>
      </c>
      <c r="H74" s="12" t="s">
        <v>2</v>
      </c>
      <c r="I74" s="12" t="s">
        <v>2</v>
      </c>
      <c r="J74" s="12" t="s">
        <v>2</v>
      </c>
      <c r="K74" s="12" t="s">
        <v>2</v>
      </c>
    </row>
    <row r="75" spans="1:23" s="17" customFormat="1" ht="18">
      <c r="A75" s="17" t="str">
        <f>+LISTIN!A75</f>
        <v>D. Sjálvstýrisflokkurin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6"/>
      <c r="M75" s="74"/>
      <c r="N75" s="16"/>
      <c r="O75" s="16"/>
      <c r="P75" s="16"/>
      <c r="Q75" s="16"/>
      <c r="R75" s="16"/>
      <c r="S75" s="16"/>
      <c r="T75" s="16"/>
      <c r="U75" s="16"/>
      <c r="V75" s="16"/>
      <c r="W75" s="16"/>
    </row>
    <row r="76" spans="1:11" ht="12.75" outlineLevel="1">
      <c r="A76" s="1" t="str">
        <f>+LISTIN!A76</f>
        <v>Listin</v>
      </c>
      <c r="B76" s="9"/>
      <c r="C76" s="9">
        <v>1</v>
      </c>
      <c r="D76" s="9"/>
      <c r="E76" s="9"/>
      <c r="F76" s="9"/>
      <c r="G76" s="9">
        <v>1</v>
      </c>
      <c r="H76" s="9"/>
      <c r="I76" s="9"/>
      <c r="J76" s="9">
        <v>3</v>
      </c>
      <c r="K76" s="10">
        <f>SUM(B76:J76)</f>
        <v>5</v>
      </c>
    </row>
    <row r="77" spans="1:11" ht="12.75" outlineLevel="1">
      <c r="A77" s="1" t="str">
        <f>+LISTIN!A77</f>
        <v>Dávur í Dali</v>
      </c>
      <c r="B77" s="9"/>
      <c r="C77" s="9"/>
      <c r="D77" s="9"/>
      <c r="E77" s="9"/>
      <c r="F77" s="9"/>
      <c r="G77" s="9"/>
      <c r="H77" s="9"/>
      <c r="I77" s="9"/>
      <c r="J77" s="9"/>
      <c r="K77" s="10">
        <f>SUM(B77:J77)</f>
        <v>0</v>
      </c>
    </row>
    <row r="78" spans="1:11" ht="12.75" outlineLevel="1">
      <c r="A78" s="1" t="str">
        <f>+LISTIN!A78</f>
        <v>Jóanes N. Dalsgaard</v>
      </c>
      <c r="B78" s="9"/>
      <c r="C78" s="9"/>
      <c r="D78" s="9"/>
      <c r="E78" s="9"/>
      <c r="F78" s="9"/>
      <c r="G78" s="9"/>
      <c r="H78" s="9"/>
      <c r="I78" s="9"/>
      <c r="J78" s="9"/>
      <c r="K78" s="10">
        <f>SUM(B78:J78)</f>
        <v>0</v>
      </c>
    </row>
    <row r="79" spans="1:11" ht="12.75" outlineLevel="1">
      <c r="A79" s="1" t="str">
        <f>+LISTIN!A79</f>
        <v>Jan Asbjørnson Joensen</v>
      </c>
      <c r="B79" s="9">
        <v>1</v>
      </c>
      <c r="C79" s="9"/>
      <c r="D79" s="9"/>
      <c r="E79" s="9"/>
      <c r="F79" s="9"/>
      <c r="G79" s="9"/>
      <c r="H79" s="9"/>
      <c r="I79" s="9"/>
      <c r="J79" s="9"/>
      <c r="K79" s="10">
        <f>SUM(B79:J79)</f>
        <v>1</v>
      </c>
    </row>
    <row r="80" spans="1:11" ht="12.75" outlineLevel="1">
      <c r="A80" s="7" t="str">
        <f>+LISTIN!A80</f>
        <v>Kristina Toftegaard Larsen</v>
      </c>
      <c r="B80" s="9"/>
      <c r="C80" s="9"/>
      <c r="D80" s="9"/>
      <c r="E80" s="9"/>
      <c r="F80" s="9"/>
      <c r="G80" s="9"/>
      <c r="H80" s="9"/>
      <c r="I80" s="9"/>
      <c r="J80" s="9"/>
      <c r="K80" s="10">
        <f aca="true" t="shared" si="6" ref="K80:K96">SUM(B80:J80)</f>
        <v>0</v>
      </c>
    </row>
    <row r="81" spans="1:11" ht="12.75" outlineLevel="1">
      <c r="A81" s="7" t="str">
        <f>+LISTIN!A81</f>
        <v>Karl A. Olsen</v>
      </c>
      <c r="B81" s="9"/>
      <c r="C81" s="9"/>
      <c r="D81" s="9"/>
      <c r="E81" s="9"/>
      <c r="F81" s="9"/>
      <c r="G81" s="9"/>
      <c r="H81" s="9"/>
      <c r="I81" s="9"/>
      <c r="J81" s="9"/>
      <c r="K81" s="10">
        <f t="shared" si="6"/>
        <v>0</v>
      </c>
    </row>
    <row r="82" spans="1:11" ht="12.75" outlineLevel="1">
      <c r="A82" s="7" t="str">
        <f>+LISTIN!A82</f>
        <v>Kristina Winther Poulsen</v>
      </c>
      <c r="B82" s="9"/>
      <c r="C82" s="9"/>
      <c r="D82" s="9"/>
      <c r="E82" s="9"/>
      <c r="F82" s="9"/>
      <c r="G82" s="9"/>
      <c r="H82" s="9"/>
      <c r="I82" s="9"/>
      <c r="J82" s="9"/>
      <c r="K82" s="10">
        <f t="shared" si="6"/>
        <v>0</v>
      </c>
    </row>
    <row r="83" spans="1:11" ht="12.75" outlineLevel="1">
      <c r="A83" s="7" t="str">
        <f>+LISTIN!A83</f>
        <v>Kári á Rógvi</v>
      </c>
      <c r="B83" s="9"/>
      <c r="C83" s="9">
        <v>1</v>
      </c>
      <c r="D83" s="9"/>
      <c r="E83" s="9"/>
      <c r="F83" s="9"/>
      <c r="G83" s="9">
        <v>2</v>
      </c>
      <c r="H83" s="9">
        <v>1</v>
      </c>
      <c r="I83" s="9">
        <v>1</v>
      </c>
      <c r="J83" s="9">
        <v>1</v>
      </c>
      <c r="K83" s="10">
        <f t="shared" si="6"/>
        <v>6</v>
      </c>
    </row>
    <row r="84" spans="1:11" ht="12.75" outlineLevel="1">
      <c r="A84" s="7" t="str">
        <f>+LISTIN!A84</f>
        <v>Eileen Sandá</v>
      </c>
      <c r="B84" s="9"/>
      <c r="C84" s="9"/>
      <c r="D84" s="9"/>
      <c r="E84" s="9"/>
      <c r="F84" s="9">
        <v>3</v>
      </c>
      <c r="G84" s="9"/>
      <c r="H84" s="9">
        <v>2</v>
      </c>
      <c r="I84" s="9"/>
      <c r="J84" s="9">
        <v>3</v>
      </c>
      <c r="K84" s="10">
        <f t="shared" si="6"/>
        <v>8</v>
      </c>
    </row>
    <row r="85" spans="1:11" ht="12.75" outlineLevel="1">
      <c r="A85" s="7" t="str">
        <f>+LISTIN!A85</f>
        <v>Rúna Sivertsen</v>
      </c>
      <c r="B85" s="9"/>
      <c r="C85" s="9"/>
      <c r="D85" s="9"/>
      <c r="E85" s="9"/>
      <c r="F85" s="9"/>
      <c r="G85" s="9"/>
      <c r="H85" s="9"/>
      <c r="I85" s="9"/>
      <c r="J85" s="9"/>
      <c r="K85" s="10">
        <f t="shared" si="6"/>
        <v>0</v>
      </c>
    </row>
    <row r="86" spans="1:11" ht="12.75" outlineLevel="1">
      <c r="A86" s="7" t="str">
        <f>+LISTIN!A86</f>
        <v>Teitur Vágadal</v>
      </c>
      <c r="B86" s="9"/>
      <c r="C86" s="9"/>
      <c r="D86" s="9"/>
      <c r="E86" s="9"/>
      <c r="F86" s="9"/>
      <c r="G86" s="9"/>
      <c r="H86" s="9"/>
      <c r="I86" s="9"/>
      <c r="J86" s="9"/>
      <c r="K86" s="10">
        <f t="shared" si="6"/>
        <v>0</v>
      </c>
    </row>
    <row r="87" spans="1:11" ht="12.75" outlineLevel="1">
      <c r="A87" s="7" t="str">
        <f>+LISTIN!A87</f>
        <v> </v>
      </c>
      <c r="B87" s="9"/>
      <c r="C87" s="9"/>
      <c r="D87" s="9"/>
      <c r="E87" s="9"/>
      <c r="F87" s="9"/>
      <c r="G87" s="9"/>
      <c r="H87" s="9"/>
      <c r="I87" s="9"/>
      <c r="J87" s="9"/>
      <c r="K87" s="10">
        <f t="shared" si="6"/>
        <v>0</v>
      </c>
    </row>
    <row r="88" spans="1:11" ht="12.75" outlineLevel="1">
      <c r="A88" s="7" t="str">
        <f>+LISTIN!A88</f>
        <v> </v>
      </c>
      <c r="B88" s="9"/>
      <c r="C88" s="9"/>
      <c r="D88" s="9"/>
      <c r="E88" s="9"/>
      <c r="F88" s="9"/>
      <c r="G88" s="9"/>
      <c r="H88" s="9"/>
      <c r="I88" s="9"/>
      <c r="J88" s="9"/>
      <c r="K88" s="10">
        <f t="shared" si="6"/>
        <v>0</v>
      </c>
    </row>
    <row r="89" spans="1:11" ht="12.75" outlineLevel="1">
      <c r="A89" s="7" t="str">
        <f>+LISTIN!A89</f>
        <v> </v>
      </c>
      <c r="B89" s="9"/>
      <c r="C89" s="9"/>
      <c r="D89" s="9"/>
      <c r="E89" s="9"/>
      <c r="F89" s="9"/>
      <c r="G89" s="9"/>
      <c r="H89" s="9"/>
      <c r="I89" s="9"/>
      <c r="J89" s="9"/>
      <c r="K89" s="10">
        <f t="shared" si="6"/>
        <v>0</v>
      </c>
    </row>
    <row r="90" spans="1:11" ht="12.75" outlineLevel="1">
      <c r="A90" s="7" t="str">
        <f>+LISTIN!A90</f>
        <v> </v>
      </c>
      <c r="B90" s="9"/>
      <c r="C90" s="9"/>
      <c r="D90" s="9"/>
      <c r="E90" s="9"/>
      <c r="F90" s="9"/>
      <c r="G90" s="9"/>
      <c r="H90" s="9"/>
      <c r="I90" s="9"/>
      <c r="J90" s="9"/>
      <c r="K90" s="10">
        <f t="shared" si="6"/>
        <v>0</v>
      </c>
    </row>
    <row r="91" spans="1:11" ht="12.75" outlineLevel="1">
      <c r="A91" s="7" t="str">
        <f>+LISTIN!A91</f>
        <v> </v>
      </c>
      <c r="B91" s="9"/>
      <c r="C91" s="9"/>
      <c r="D91" s="9"/>
      <c r="E91" s="9"/>
      <c r="F91" s="9"/>
      <c r="G91" s="9"/>
      <c r="H91" s="9"/>
      <c r="I91" s="9"/>
      <c r="J91" s="9"/>
      <c r="K91" s="10">
        <f t="shared" si="6"/>
        <v>0</v>
      </c>
    </row>
    <row r="92" spans="1:11" ht="12.75" outlineLevel="1">
      <c r="A92" s="7" t="str">
        <f>+LISTIN!A92</f>
        <v> </v>
      </c>
      <c r="B92" s="9"/>
      <c r="C92" s="9"/>
      <c r="D92" s="9"/>
      <c r="E92" s="9"/>
      <c r="F92" s="9"/>
      <c r="G92" s="9"/>
      <c r="H92" s="9"/>
      <c r="I92" s="9"/>
      <c r="J92" s="9"/>
      <c r="K92" s="10">
        <f t="shared" si="6"/>
        <v>0</v>
      </c>
    </row>
    <row r="93" spans="1:11" ht="12.75" outlineLevel="1">
      <c r="A93" s="7" t="str">
        <f>+LISTIN!A93</f>
        <v> </v>
      </c>
      <c r="B93" s="9"/>
      <c r="C93" s="9"/>
      <c r="D93" s="9"/>
      <c r="E93" s="9"/>
      <c r="F93" s="9"/>
      <c r="G93" s="9"/>
      <c r="H93" s="9"/>
      <c r="I93" s="9"/>
      <c r="J93" s="9"/>
      <c r="K93" s="10">
        <f t="shared" si="6"/>
        <v>0</v>
      </c>
    </row>
    <row r="94" spans="1:11" ht="12.75" outlineLevel="1">
      <c r="A94" s="7" t="str">
        <f>+LISTIN!A94</f>
        <v> </v>
      </c>
      <c r="B94" s="9"/>
      <c r="C94" s="9"/>
      <c r="D94" s="9"/>
      <c r="E94" s="9"/>
      <c r="F94" s="9"/>
      <c r="G94" s="9"/>
      <c r="H94" s="9"/>
      <c r="I94" s="9"/>
      <c r="J94" s="9"/>
      <c r="K94" s="10">
        <f t="shared" si="6"/>
        <v>0</v>
      </c>
    </row>
    <row r="95" spans="1:11" ht="12.75" outlineLevel="1">
      <c r="A95" s="7" t="str">
        <f>+LISTIN!A95</f>
        <v> </v>
      </c>
      <c r="B95" s="9"/>
      <c r="C95" s="9"/>
      <c r="D95" s="9"/>
      <c r="E95" s="9"/>
      <c r="F95" s="9"/>
      <c r="G95" s="9"/>
      <c r="H95" s="9"/>
      <c r="I95" s="9"/>
      <c r="J95" s="9"/>
      <c r="K95" s="10">
        <f t="shared" si="6"/>
        <v>0</v>
      </c>
    </row>
    <row r="96" spans="1:11" ht="12.75" outlineLevel="1">
      <c r="A96" s="7" t="str">
        <f>+LISTIN!A96</f>
        <v> </v>
      </c>
      <c r="B96" s="9"/>
      <c r="C96" s="9"/>
      <c r="D96" s="9"/>
      <c r="E96" s="9"/>
      <c r="F96" s="9"/>
      <c r="G96" s="9"/>
      <c r="H96" s="9"/>
      <c r="I96" s="9"/>
      <c r="J96" s="9"/>
      <c r="K96" s="10">
        <f t="shared" si="6"/>
        <v>0</v>
      </c>
    </row>
    <row r="97" spans="1:13" s="16" customFormat="1" ht="12.75">
      <c r="A97" s="16" t="str">
        <f>+LISTIN!A97</f>
        <v>Listi D tils.</v>
      </c>
      <c r="B97" s="10">
        <f aca="true" t="shared" si="7" ref="B97:K97">SUM(B76:B96)</f>
        <v>1</v>
      </c>
      <c r="C97" s="10">
        <f t="shared" si="7"/>
        <v>2</v>
      </c>
      <c r="D97" s="10">
        <f t="shared" si="7"/>
        <v>0</v>
      </c>
      <c r="E97" s="10">
        <f t="shared" si="7"/>
        <v>0</v>
      </c>
      <c r="F97" s="10">
        <f t="shared" si="7"/>
        <v>3</v>
      </c>
      <c r="G97" s="10">
        <f t="shared" si="7"/>
        <v>3</v>
      </c>
      <c r="H97" s="10">
        <f t="shared" si="7"/>
        <v>3</v>
      </c>
      <c r="I97" s="10">
        <f t="shared" si="7"/>
        <v>1</v>
      </c>
      <c r="J97" s="10">
        <f t="shared" si="7"/>
        <v>7</v>
      </c>
      <c r="K97" s="10">
        <f t="shared" si="7"/>
        <v>20</v>
      </c>
      <c r="M97" s="76"/>
    </row>
    <row r="98" spans="1:11" ht="12.75">
      <c r="A98" s="1">
        <f>+LISTIN!A98</f>
      </c>
      <c r="B98" s="9"/>
      <c r="C98" s="9"/>
      <c r="D98" s="9"/>
      <c r="E98" s="9"/>
      <c r="F98" s="9"/>
      <c r="G98" s="9"/>
      <c r="H98" s="9"/>
      <c r="I98" s="9"/>
      <c r="J98" s="9"/>
      <c r="K98" s="10"/>
    </row>
    <row r="99" spans="1:23" s="17" customFormat="1" ht="18">
      <c r="A99" s="17" t="str">
        <f>+LISTIN!A99</f>
        <v>E. Tjóðveldi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6"/>
      <c r="M99" s="74"/>
      <c r="N99" s="16"/>
      <c r="O99" s="16"/>
      <c r="P99" s="16"/>
      <c r="Q99" s="16"/>
      <c r="R99" s="16"/>
      <c r="S99" s="16"/>
      <c r="T99" s="16"/>
      <c r="U99" s="16"/>
      <c r="V99" s="16"/>
      <c r="W99" s="16"/>
    </row>
    <row r="100" spans="1:11" ht="12.75" outlineLevel="1">
      <c r="A100" s="1" t="str">
        <f>+LISTIN!A100</f>
        <v>Listin</v>
      </c>
      <c r="B100" s="9"/>
      <c r="C100" s="9"/>
      <c r="D100" s="9"/>
      <c r="E100" s="9"/>
      <c r="F100" s="9"/>
      <c r="G100" s="9"/>
      <c r="H100" s="9"/>
      <c r="I100" s="9">
        <v>2</v>
      </c>
      <c r="J100" s="9">
        <v>5</v>
      </c>
      <c r="K100" s="10">
        <f aca="true" t="shared" si="8" ref="K100:K120">SUM(B100:J100)</f>
        <v>7</v>
      </c>
    </row>
    <row r="101" spans="1:11" ht="12.75" outlineLevel="1">
      <c r="A101" s="1" t="str">
        <f>+LISTIN!A101</f>
        <v>Gunnvør Balle</v>
      </c>
      <c r="B101" s="9"/>
      <c r="C101" s="9"/>
      <c r="D101" s="9"/>
      <c r="E101" s="9"/>
      <c r="F101" s="9"/>
      <c r="G101" s="9"/>
      <c r="H101" s="9"/>
      <c r="I101" s="9">
        <v>1</v>
      </c>
      <c r="J101" s="9"/>
      <c r="K101" s="10">
        <f t="shared" si="8"/>
        <v>1</v>
      </c>
    </row>
    <row r="102" spans="1:11" ht="12.75" outlineLevel="1">
      <c r="A102" s="1" t="str">
        <f>+LISTIN!A102</f>
        <v>Jógvan Arnason Djurhuus</v>
      </c>
      <c r="B102" s="9"/>
      <c r="C102" s="9"/>
      <c r="D102" s="9"/>
      <c r="E102" s="9"/>
      <c r="F102" s="9"/>
      <c r="G102" s="9"/>
      <c r="H102" s="9"/>
      <c r="I102" s="9">
        <v>1</v>
      </c>
      <c r="J102" s="9"/>
      <c r="K102" s="10">
        <f t="shared" si="8"/>
        <v>1</v>
      </c>
    </row>
    <row r="103" spans="1:11" ht="12.75" outlineLevel="1">
      <c r="A103" s="1" t="str">
        <f>+LISTIN!A103</f>
        <v>Annita á Fríðriksmørk</v>
      </c>
      <c r="B103" s="9"/>
      <c r="C103" s="9"/>
      <c r="D103" s="9"/>
      <c r="E103" s="9"/>
      <c r="F103" s="9"/>
      <c r="G103" s="9"/>
      <c r="H103" s="9"/>
      <c r="I103" s="9"/>
      <c r="J103" s="9"/>
      <c r="K103" s="10">
        <f t="shared" si="8"/>
        <v>0</v>
      </c>
    </row>
    <row r="104" spans="1:11" ht="12.75" outlineLevel="1">
      <c r="A104" s="1" t="str">
        <f>+LISTIN!A104</f>
        <v>Heini O. Heinesen</v>
      </c>
      <c r="B104" s="9"/>
      <c r="C104" s="9"/>
      <c r="D104" s="9"/>
      <c r="E104" s="9">
        <v>1</v>
      </c>
      <c r="F104" s="9"/>
      <c r="G104" s="9"/>
      <c r="H104" s="9"/>
      <c r="I104" s="9">
        <v>2</v>
      </c>
      <c r="J104" s="9"/>
      <c r="K104" s="10">
        <f t="shared" si="8"/>
        <v>3</v>
      </c>
    </row>
    <row r="105" spans="1:11" ht="12.75" outlineLevel="1">
      <c r="A105" s="1" t="str">
        <f>+LISTIN!A105</f>
        <v>Heini Holm</v>
      </c>
      <c r="B105" s="9"/>
      <c r="C105" s="9"/>
      <c r="D105" s="9">
        <v>2</v>
      </c>
      <c r="E105" s="9"/>
      <c r="F105" s="9"/>
      <c r="G105" s="9"/>
      <c r="H105" s="9"/>
      <c r="I105" s="9"/>
      <c r="J105" s="9"/>
      <c r="K105" s="10">
        <f t="shared" si="8"/>
        <v>2</v>
      </c>
    </row>
    <row r="106" spans="1:11" ht="12.75" outlineLevel="1">
      <c r="A106" s="1" t="str">
        <f>+LISTIN!A106</f>
        <v>Høgni Hoydal</v>
      </c>
      <c r="B106" s="9">
        <v>2</v>
      </c>
      <c r="C106" s="9">
        <v>2</v>
      </c>
      <c r="D106" s="9">
        <v>6</v>
      </c>
      <c r="E106" s="9">
        <v>4</v>
      </c>
      <c r="F106" s="9">
        <v>2</v>
      </c>
      <c r="G106" s="9">
        <v>3</v>
      </c>
      <c r="H106" s="9">
        <v>13</v>
      </c>
      <c r="I106" s="9">
        <v>24</v>
      </c>
      <c r="J106" s="9">
        <v>36</v>
      </c>
      <c r="K106" s="10">
        <f t="shared" si="8"/>
        <v>92</v>
      </c>
    </row>
    <row r="107" spans="1:11" ht="12.75" outlineLevel="1">
      <c r="A107" s="1" t="str">
        <f>+LISTIN!A107</f>
        <v>Bergtóra Høgnadóttir</v>
      </c>
      <c r="B107" s="9"/>
      <c r="C107" s="9"/>
      <c r="D107" s="9"/>
      <c r="E107" s="9"/>
      <c r="F107" s="9"/>
      <c r="G107" s="9"/>
      <c r="H107" s="9"/>
      <c r="I107" s="9">
        <v>1</v>
      </c>
      <c r="J107" s="9"/>
      <c r="K107" s="10">
        <f t="shared" si="8"/>
        <v>1</v>
      </c>
    </row>
    <row r="108" spans="1:11" ht="12.75" outlineLevel="1">
      <c r="A108" s="1" t="str">
        <f>+LISTIN!A108</f>
        <v>Tórbjørn Jacobsen</v>
      </c>
      <c r="B108" s="9"/>
      <c r="C108" s="9"/>
      <c r="D108" s="9">
        <v>2</v>
      </c>
      <c r="E108" s="9"/>
      <c r="F108" s="9"/>
      <c r="G108" s="9"/>
      <c r="H108" s="9"/>
      <c r="I108" s="9"/>
      <c r="J108" s="9"/>
      <c r="K108" s="10">
        <f t="shared" si="8"/>
        <v>2</v>
      </c>
    </row>
    <row r="109" spans="1:11" ht="12.75" outlineLevel="1">
      <c r="A109" s="1" t="str">
        <f>+LISTIN!A109</f>
        <v>Óluva Klettskarð</v>
      </c>
      <c r="B109" s="9"/>
      <c r="C109" s="9"/>
      <c r="D109" s="9"/>
      <c r="E109" s="9"/>
      <c r="F109" s="9"/>
      <c r="G109" s="9"/>
      <c r="H109" s="9"/>
      <c r="I109" s="9"/>
      <c r="J109" s="9"/>
      <c r="K109" s="10">
        <f t="shared" si="8"/>
        <v>0</v>
      </c>
    </row>
    <row r="110" spans="1:11" ht="12.75" outlineLevel="1">
      <c r="A110" s="1" t="str">
        <f>+LISTIN!A110</f>
        <v>Jóhann Lützen</v>
      </c>
      <c r="B110" s="9"/>
      <c r="C110" s="9"/>
      <c r="D110" s="9">
        <v>1</v>
      </c>
      <c r="E110" s="9"/>
      <c r="F110" s="9"/>
      <c r="G110" s="9"/>
      <c r="H110" s="9"/>
      <c r="I110" s="9"/>
      <c r="J110" s="9"/>
      <c r="K110" s="10">
        <f t="shared" si="8"/>
        <v>1</v>
      </c>
    </row>
    <row r="111" spans="1:11" ht="12.75" outlineLevel="1">
      <c r="A111" s="1" t="str">
        <f>+LISTIN!A111</f>
        <v>Arni Nielsen</v>
      </c>
      <c r="B111" s="9">
        <v>8</v>
      </c>
      <c r="C111" s="9"/>
      <c r="D111" s="9">
        <v>5</v>
      </c>
      <c r="E111" s="9"/>
      <c r="F111" s="9"/>
      <c r="G111" s="9">
        <v>1</v>
      </c>
      <c r="H111" s="9">
        <v>1</v>
      </c>
      <c r="I111" s="9">
        <v>9</v>
      </c>
      <c r="J111" s="9">
        <v>1</v>
      </c>
      <c r="K111" s="10">
        <f t="shared" si="8"/>
        <v>25</v>
      </c>
    </row>
    <row r="112" spans="1:11" ht="12.75" outlineLevel="1">
      <c r="A112" s="1" t="str">
        <f>+LISTIN!A112</f>
        <v>Hergeir Nielsen</v>
      </c>
      <c r="B112" s="9">
        <v>4</v>
      </c>
      <c r="C112" s="9">
        <v>1</v>
      </c>
      <c r="D112" s="9">
        <v>1</v>
      </c>
      <c r="E112" s="9">
        <v>2</v>
      </c>
      <c r="F112" s="9"/>
      <c r="G112" s="9">
        <v>3</v>
      </c>
      <c r="H112" s="9">
        <v>4</v>
      </c>
      <c r="I112" s="9">
        <v>5</v>
      </c>
      <c r="J112" s="9">
        <v>11</v>
      </c>
      <c r="K112" s="10">
        <f t="shared" si="8"/>
        <v>31</v>
      </c>
    </row>
    <row r="113" spans="1:11" ht="12.75" outlineLevel="1">
      <c r="A113" s="1" t="str">
        <f>+LISTIN!A113</f>
        <v>Margretha Nónklett</v>
      </c>
      <c r="B113" s="9"/>
      <c r="C113" s="9"/>
      <c r="D113" s="9"/>
      <c r="E113" s="9"/>
      <c r="F113" s="9"/>
      <c r="G113" s="9"/>
      <c r="H113" s="9"/>
      <c r="I113" s="9">
        <v>1</v>
      </c>
      <c r="J113" s="9"/>
      <c r="K113" s="10">
        <f t="shared" si="8"/>
        <v>1</v>
      </c>
    </row>
    <row r="114" spans="1:11" ht="12.75" outlineLevel="1">
      <c r="A114" s="1" t="str">
        <f>+LISTIN!A114</f>
        <v>Ingolf Olsen</v>
      </c>
      <c r="B114" s="9"/>
      <c r="C114" s="9"/>
      <c r="D114" s="9"/>
      <c r="E114" s="9"/>
      <c r="F114" s="9"/>
      <c r="G114" s="9"/>
      <c r="H114" s="9"/>
      <c r="I114" s="9"/>
      <c r="J114" s="9">
        <v>2</v>
      </c>
      <c r="K114" s="10">
        <f t="shared" si="8"/>
        <v>2</v>
      </c>
    </row>
    <row r="115" spans="1:11" ht="12.75" outlineLevel="1">
      <c r="A115" s="1" t="str">
        <f>+LISTIN!A115</f>
        <v>Hermann Oskarsson</v>
      </c>
      <c r="B115" s="9"/>
      <c r="C115" s="9"/>
      <c r="D115" s="9"/>
      <c r="E115" s="9"/>
      <c r="F115" s="9">
        <v>1</v>
      </c>
      <c r="G115" s="9"/>
      <c r="H115" s="9"/>
      <c r="I115" s="9"/>
      <c r="J115" s="9">
        <v>1</v>
      </c>
      <c r="K115" s="10">
        <f t="shared" si="8"/>
        <v>2</v>
      </c>
    </row>
    <row r="116" spans="1:11" ht="12.75" outlineLevel="1">
      <c r="A116" s="1" t="str">
        <f>+LISTIN!A116</f>
        <v>Páll á Reynatúgvu</v>
      </c>
      <c r="B116" s="9"/>
      <c r="C116" s="9"/>
      <c r="D116" s="9"/>
      <c r="E116" s="9"/>
      <c r="F116" s="9"/>
      <c r="G116" s="9"/>
      <c r="H116" s="9"/>
      <c r="I116" s="9"/>
      <c r="J116" s="9"/>
      <c r="K116" s="10">
        <f t="shared" si="8"/>
        <v>0</v>
      </c>
    </row>
    <row r="117" spans="1:11" ht="12.75" outlineLevel="1">
      <c r="A117" s="1" t="str">
        <f>+LISTIN!A117</f>
        <v>Bjørt Samuelsen</v>
      </c>
      <c r="B117" s="9"/>
      <c r="C117" s="9"/>
      <c r="D117" s="9"/>
      <c r="E117" s="9"/>
      <c r="F117" s="9"/>
      <c r="G117" s="9"/>
      <c r="H117" s="9">
        <v>3</v>
      </c>
      <c r="I117" s="9">
        <v>4</v>
      </c>
      <c r="J117" s="9">
        <v>2</v>
      </c>
      <c r="K117" s="10">
        <f t="shared" si="8"/>
        <v>9</v>
      </c>
    </row>
    <row r="118" spans="1:11" ht="12.75" outlineLevel="1">
      <c r="A118" s="1" t="str">
        <f>+LISTIN!A118</f>
        <v>Sirið Steinberg</v>
      </c>
      <c r="B118" s="9">
        <v>3</v>
      </c>
      <c r="C118" s="9">
        <v>1</v>
      </c>
      <c r="D118" s="9">
        <v>6</v>
      </c>
      <c r="E118" s="9">
        <v>2</v>
      </c>
      <c r="F118" s="9">
        <v>2</v>
      </c>
      <c r="G118" s="9">
        <v>5</v>
      </c>
      <c r="H118" s="9">
        <v>11</v>
      </c>
      <c r="I118" s="9">
        <v>15</v>
      </c>
      <c r="J118" s="9">
        <v>52</v>
      </c>
      <c r="K118" s="10">
        <f t="shared" si="8"/>
        <v>97</v>
      </c>
    </row>
    <row r="119" spans="1:11" ht="12.75" outlineLevel="1">
      <c r="A119" s="7" t="str">
        <f>+LISTIN!A119</f>
        <v>Jenus í Trøðini</v>
      </c>
      <c r="B119" s="9"/>
      <c r="C119" s="9">
        <v>1</v>
      </c>
      <c r="D119" s="9"/>
      <c r="E119" s="9">
        <v>1</v>
      </c>
      <c r="F119" s="9"/>
      <c r="G119" s="9"/>
      <c r="H119" s="9"/>
      <c r="I119" s="9">
        <v>4</v>
      </c>
      <c r="J119" s="9">
        <v>9</v>
      </c>
      <c r="K119" s="10">
        <f t="shared" si="8"/>
        <v>15</v>
      </c>
    </row>
    <row r="120" spans="1:11" ht="12.75" outlineLevel="1">
      <c r="A120" s="7" t="str">
        <f>+LISTIN!A120</f>
        <v> </v>
      </c>
      <c r="B120" s="9"/>
      <c r="C120" s="9"/>
      <c r="D120" s="9"/>
      <c r="E120" s="9"/>
      <c r="F120" s="9"/>
      <c r="G120" s="9"/>
      <c r="H120" s="9"/>
      <c r="I120" s="9"/>
      <c r="J120" s="9"/>
      <c r="K120" s="10">
        <f t="shared" si="8"/>
        <v>0</v>
      </c>
    </row>
    <row r="121" spans="1:13" s="16" customFormat="1" ht="12.75">
      <c r="A121" s="16" t="str">
        <f>+LISTIN!A121</f>
        <v>Listi E tils.</v>
      </c>
      <c r="B121" s="10">
        <f aca="true" t="shared" si="9" ref="B121:K121">SUM(B100:B120)</f>
        <v>17</v>
      </c>
      <c r="C121" s="10">
        <f t="shared" si="9"/>
        <v>5</v>
      </c>
      <c r="D121" s="10">
        <f t="shared" si="9"/>
        <v>23</v>
      </c>
      <c r="E121" s="10">
        <f t="shared" si="9"/>
        <v>10</v>
      </c>
      <c r="F121" s="10">
        <f t="shared" si="9"/>
        <v>5</v>
      </c>
      <c r="G121" s="10">
        <f t="shared" si="9"/>
        <v>12</v>
      </c>
      <c r="H121" s="10">
        <f t="shared" si="9"/>
        <v>32</v>
      </c>
      <c r="I121" s="10">
        <f t="shared" si="9"/>
        <v>69</v>
      </c>
      <c r="J121" s="10">
        <f t="shared" si="9"/>
        <v>119</v>
      </c>
      <c r="K121" s="10">
        <f t="shared" si="9"/>
        <v>292</v>
      </c>
      <c r="M121" s="76"/>
    </row>
    <row r="122" spans="1:11" ht="12.75">
      <c r="A122" s="1">
        <f>+LISTIN!A122</f>
      </c>
      <c r="B122" s="9"/>
      <c r="C122" s="9"/>
      <c r="D122" s="9"/>
      <c r="E122" s="9"/>
      <c r="F122" s="9"/>
      <c r="G122" s="9"/>
      <c r="H122" s="9"/>
      <c r="I122" s="9"/>
      <c r="J122" s="9"/>
      <c r="K122" s="10"/>
    </row>
    <row r="123" spans="1:13" s="7" customFormat="1" ht="18">
      <c r="A123" s="17" t="str">
        <f>+LISTIN!A123</f>
        <v>H. Miðflokkurin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0"/>
      <c r="M123" s="77"/>
    </row>
    <row r="124" spans="1:23" s="2" customFormat="1" ht="12.75" customHeight="1">
      <c r="A124" s="1" t="str">
        <f>+LISTIN!A124</f>
        <v>Listin</v>
      </c>
      <c r="B124" s="9"/>
      <c r="C124" s="9"/>
      <c r="D124" s="9"/>
      <c r="E124" s="9"/>
      <c r="F124" s="9"/>
      <c r="G124" s="9"/>
      <c r="H124" s="9"/>
      <c r="I124" s="9">
        <v>2</v>
      </c>
      <c r="J124" s="9"/>
      <c r="K124" s="10">
        <f>SUM(B124:J124)</f>
        <v>2</v>
      </c>
      <c r="L124" s="3"/>
      <c r="M124" s="78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s="2" customFormat="1" ht="12.75" customHeight="1">
      <c r="A125" s="1" t="str">
        <f>+LISTIN!A125</f>
        <v>Karsten Hansen</v>
      </c>
      <c r="B125" s="9"/>
      <c r="C125" s="9"/>
      <c r="D125" s="9">
        <v>1</v>
      </c>
      <c r="E125" s="9"/>
      <c r="F125" s="9"/>
      <c r="G125" s="9"/>
      <c r="H125" s="9"/>
      <c r="I125" s="9"/>
      <c r="J125" s="9">
        <v>2</v>
      </c>
      <c r="K125" s="10">
        <f>SUM(B125:J125)</f>
        <v>3</v>
      </c>
      <c r="L125" s="1"/>
      <c r="M125" s="75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11" ht="12.75">
      <c r="A126" s="1" t="str">
        <f>+LISTIN!A126</f>
        <v>Mia av Kák Joensen</v>
      </c>
      <c r="B126" s="9"/>
      <c r="C126" s="9"/>
      <c r="D126" s="9"/>
      <c r="E126" s="9"/>
      <c r="F126" s="9"/>
      <c r="G126" s="9"/>
      <c r="H126" s="9"/>
      <c r="I126" s="9">
        <v>1</v>
      </c>
      <c r="J126" s="9"/>
      <c r="K126" s="10">
        <f>SUM(B126:J126)</f>
        <v>1</v>
      </c>
    </row>
    <row r="127" spans="1:11" ht="12.75">
      <c r="A127" s="1" t="str">
        <f>+LISTIN!A127</f>
        <v>Bill Justinussen</v>
      </c>
      <c r="B127" s="9"/>
      <c r="C127" s="9"/>
      <c r="D127" s="9"/>
      <c r="E127" s="9"/>
      <c r="F127" s="9"/>
      <c r="G127" s="9"/>
      <c r="H127" s="9"/>
      <c r="I127" s="9">
        <v>1</v>
      </c>
      <c r="J127" s="9">
        <v>4</v>
      </c>
      <c r="K127" s="10">
        <f aca="true" t="shared" si="10" ref="K127:K145">SUM(B127:J127)</f>
        <v>5</v>
      </c>
    </row>
    <row r="128" spans="1:11" ht="12.75">
      <c r="A128" s="1" t="str">
        <f>+LISTIN!A128</f>
        <v>Karin Oddsdóttir Lamhauge</v>
      </c>
      <c r="B128" s="9"/>
      <c r="C128" s="9"/>
      <c r="D128" s="9"/>
      <c r="E128" s="9"/>
      <c r="F128" s="9"/>
      <c r="G128" s="9"/>
      <c r="H128" s="9"/>
      <c r="I128" s="9"/>
      <c r="J128" s="9"/>
      <c r="K128" s="10">
        <f t="shared" si="10"/>
        <v>0</v>
      </c>
    </row>
    <row r="129" spans="1:11" ht="12.75">
      <c r="A129" s="1" t="str">
        <f>+LISTIN!A129</f>
        <v>Jenis av Rana</v>
      </c>
      <c r="B129" s="9">
        <v>1</v>
      </c>
      <c r="C129" s="9"/>
      <c r="D129" s="9">
        <v>7</v>
      </c>
      <c r="E129" s="9"/>
      <c r="F129" s="9">
        <v>3</v>
      </c>
      <c r="G129" s="9"/>
      <c r="H129" s="9"/>
      <c r="I129" s="9">
        <v>9</v>
      </c>
      <c r="J129" s="9">
        <v>5</v>
      </c>
      <c r="K129" s="10">
        <f t="shared" si="10"/>
        <v>25</v>
      </c>
    </row>
    <row r="130" spans="1:11" ht="12.75">
      <c r="A130" s="7" t="str">
        <f>+LISTIN!A130</f>
        <v> </v>
      </c>
      <c r="B130" s="9"/>
      <c r="C130" s="9"/>
      <c r="D130" s="9"/>
      <c r="E130" s="9"/>
      <c r="F130" s="9"/>
      <c r="G130" s="9"/>
      <c r="H130" s="9"/>
      <c r="I130" s="9"/>
      <c r="J130" s="9"/>
      <c r="K130" s="10">
        <f t="shared" si="10"/>
        <v>0</v>
      </c>
    </row>
    <row r="131" spans="1:11" ht="12.75">
      <c r="A131" s="7" t="str">
        <f>+LISTIN!A131</f>
        <v> </v>
      </c>
      <c r="B131" s="9"/>
      <c r="C131" s="9"/>
      <c r="D131" s="9"/>
      <c r="E131" s="9"/>
      <c r="F131" s="9"/>
      <c r="G131" s="9"/>
      <c r="H131" s="9"/>
      <c r="I131" s="9"/>
      <c r="J131" s="9"/>
      <c r="K131" s="10">
        <f t="shared" si="10"/>
        <v>0</v>
      </c>
    </row>
    <row r="132" spans="1:11" ht="12.75">
      <c r="A132" s="7" t="str">
        <f>+LISTIN!A132</f>
        <v> </v>
      </c>
      <c r="B132" s="9"/>
      <c r="C132" s="9"/>
      <c r="D132" s="9"/>
      <c r="E132" s="9"/>
      <c r="F132" s="9"/>
      <c r="G132" s="9"/>
      <c r="H132" s="9"/>
      <c r="I132" s="9"/>
      <c r="J132" s="9"/>
      <c r="K132" s="10">
        <f t="shared" si="10"/>
        <v>0</v>
      </c>
    </row>
    <row r="133" spans="1:11" ht="12.75">
      <c r="A133" s="7" t="str">
        <f>+LISTIN!A133</f>
        <v> </v>
      </c>
      <c r="B133" s="9"/>
      <c r="C133" s="9"/>
      <c r="D133" s="9"/>
      <c r="E133" s="9"/>
      <c r="F133" s="9"/>
      <c r="G133" s="9"/>
      <c r="H133" s="9"/>
      <c r="I133" s="9"/>
      <c r="J133" s="9"/>
      <c r="K133" s="10">
        <f t="shared" si="10"/>
        <v>0</v>
      </c>
    </row>
    <row r="134" spans="1:11" ht="12.75">
      <c r="A134" s="7" t="str">
        <f>+LISTIN!A134</f>
        <v> </v>
      </c>
      <c r="B134" s="9"/>
      <c r="C134" s="9"/>
      <c r="D134" s="9"/>
      <c r="E134" s="9"/>
      <c r="F134" s="9"/>
      <c r="G134" s="9"/>
      <c r="H134" s="9"/>
      <c r="I134" s="9"/>
      <c r="J134" s="9"/>
      <c r="K134" s="10">
        <f t="shared" si="10"/>
        <v>0</v>
      </c>
    </row>
    <row r="135" spans="1:11" ht="12.75">
      <c r="A135" s="7" t="str">
        <f>+LISTIN!A135</f>
        <v> </v>
      </c>
      <c r="B135" s="9"/>
      <c r="C135" s="9"/>
      <c r="D135" s="9"/>
      <c r="E135" s="9"/>
      <c r="F135" s="9"/>
      <c r="G135" s="9"/>
      <c r="H135" s="9"/>
      <c r="I135" s="9"/>
      <c r="J135" s="9"/>
      <c r="K135" s="10">
        <f t="shared" si="10"/>
        <v>0</v>
      </c>
    </row>
    <row r="136" spans="1:11" ht="12.75">
      <c r="A136" s="7" t="str">
        <f>+LISTIN!A136</f>
        <v> </v>
      </c>
      <c r="B136" s="9"/>
      <c r="C136" s="9"/>
      <c r="D136" s="9"/>
      <c r="E136" s="9"/>
      <c r="F136" s="9"/>
      <c r="G136" s="9"/>
      <c r="H136" s="9"/>
      <c r="I136" s="9"/>
      <c r="J136" s="9"/>
      <c r="K136" s="10">
        <f t="shared" si="10"/>
        <v>0</v>
      </c>
    </row>
    <row r="137" spans="1:11" ht="12.75">
      <c r="A137" s="7" t="str">
        <f>+LISTIN!A137</f>
        <v> </v>
      </c>
      <c r="B137" s="9"/>
      <c r="C137" s="9"/>
      <c r="D137" s="9"/>
      <c r="E137" s="9"/>
      <c r="F137" s="9"/>
      <c r="G137" s="9"/>
      <c r="H137" s="9"/>
      <c r="I137" s="9"/>
      <c r="J137" s="9"/>
      <c r="K137" s="10">
        <f t="shared" si="10"/>
        <v>0</v>
      </c>
    </row>
    <row r="138" spans="1:11" ht="12.75">
      <c r="A138" s="7" t="str">
        <f>+LISTIN!A138</f>
        <v> </v>
      </c>
      <c r="B138" s="9"/>
      <c r="C138" s="9"/>
      <c r="D138" s="9"/>
      <c r="E138" s="9"/>
      <c r="F138" s="9"/>
      <c r="G138" s="9"/>
      <c r="H138" s="9"/>
      <c r="I138" s="9"/>
      <c r="J138" s="9"/>
      <c r="K138" s="10">
        <f t="shared" si="10"/>
        <v>0</v>
      </c>
    </row>
    <row r="139" spans="1:11" ht="12.75">
      <c r="A139" s="7" t="str">
        <f>+LISTIN!A139</f>
        <v> </v>
      </c>
      <c r="B139" s="9"/>
      <c r="C139" s="9"/>
      <c r="D139" s="9"/>
      <c r="E139" s="9"/>
      <c r="F139" s="9"/>
      <c r="G139" s="9"/>
      <c r="H139" s="9"/>
      <c r="I139" s="9"/>
      <c r="J139" s="9"/>
      <c r="K139" s="10">
        <f t="shared" si="10"/>
        <v>0</v>
      </c>
    </row>
    <row r="140" spans="1:11" ht="12.75">
      <c r="A140" s="7" t="str">
        <f>+LISTIN!A140</f>
        <v> </v>
      </c>
      <c r="B140" s="9"/>
      <c r="C140" s="9"/>
      <c r="D140" s="9"/>
      <c r="E140" s="9"/>
      <c r="F140" s="9"/>
      <c r="G140" s="9"/>
      <c r="H140" s="9"/>
      <c r="I140" s="9"/>
      <c r="J140" s="9"/>
      <c r="K140" s="10">
        <f t="shared" si="10"/>
        <v>0</v>
      </c>
    </row>
    <row r="141" spans="1:11" ht="12.75">
      <c r="A141" s="7" t="str">
        <f>+LISTIN!A141</f>
        <v> </v>
      </c>
      <c r="B141" s="9"/>
      <c r="C141" s="9"/>
      <c r="D141" s="9"/>
      <c r="E141" s="9"/>
      <c r="F141" s="9"/>
      <c r="G141" s="9"/>
      <c r="H141" s="9"/>
      <c r="I141" s="9"/>
      <c r="J141" s="9"/>
      <c r="K141" s="10">
        <f t="shared" si="10"/>
        <v>0</v>
      </c>
    </row>
    <row r="142" spans="1:11" ht="12.75">
      <c r="A142" s="7" t="str">
        <f>+LISTIN!A142</f>
        <v> </v>
      </c>
      <c r="B142" s="9"/>
      <c r="C142" s="9"/>
      <c r="D142" s="9"/>
      <c r="E142" s="9"/>
      <c r="F142" s="9"/>
      <c r="G142" s="9"/>
      <c r="H142" s="9"/>
      <c r="I142" s="9"/>
      <c r="J142" s="9"/>
      <c r="K142" s="10">
        <f t="shared" si="10"/>
        <v>0</v>
      </c>
    </row>
    <row r="143" spans="1:11" ht="12.75">
      <c r="A143" s="7" t="str">
        <f>+LISTIN!A143</f>
        <v> </v>
      </c>
      <c r="B143" s="9"/>
      <c r="C143" s="9"/>
      <c r="D143" s="9"/>
      <c r="E143" s="9"/>
      <c r="F143" s="9"/>
      <c r="G143" s="9"/>
      <c r="H143" s="9"/>
      <c r="I143" s="9"/>
      <c r="J143" s="9"/>
      <c r="K143" s="10">
        <f t="shared" si="10"/>
        <v>0</v>
      </c>
    </row>
    <row r="144" spans="1:11" ht="12.75">
      <c r="A144" s="7" t="str">
        <f>+LISTIN!A144</f>
        <v> </v>
      </c>
      <c r="B144" s="9"/>
      <c r="C144" s="9"/>
      <c r="D144" s="9"/>
      <c r="E144" s="9"/>
      <c r="F144" s="9"/>
      <c r="G144" s="9"/>
      <c r="H144" s="9"/>
      <c r="I144" s="9"/>
      <c r="J144" s="9"/>
      <c r="K144" s="10">
        <f t="shared" si="10"/>
        <v>0</v>
      </c>
    </row>
    <row r="145" spans="1:11" ht="12.75">
      <c r="A145" s="7" t="str">
        <f>+LISTIN!A145</f>
        <v> </v>
      </c>
      <c r="B145" s="9"/>
      <c r="C145" s="9"/>
      <c r="D145" s="9"/>
      <c r="E145" s="9"/>
      <c r="F145" s="9"/>
      <c r="G145" s="9"/>
      <c r="H145" s="9"/>
      <c r="I145" s="9"/>
      <c r="J145" s="9"/>
      <c r="K145" s="10">
        <f t="shared" si="10"/>
        <v>0</v>
      </c>
    </row>
    <row r="146" spans="1:13" s="7" customFormat="1" ht="12.75">
      <c r="A146" s="34" t="str">
        <f>+LISTIN!A146</f>
        <v>Listi H tils.</v>
      </c>
      <c r="B146" s="10">
        <f aca="true" t="shared" si="11" ref="B146:K146">SUM(B124:B145)</f>
        <v>1</v>
      </c>
      <c r="C146" s="10">
        <f t="shared" si="11"/>
        <v>0</v>
      </c>
      <c r="D146" s="10">
        <f t="shared" si="11"/>
        <v>8</v>
      </c>
      <c r="E146" s="10">
        <f t="shared" si="11"/>
        <v>0</v>
      </c>
      <c r="F146" s="10">
        <f t="shared" si="11"/>
        <v>3</v>
      </c>
      <c r="G146" s="10">
        <f t="shared" si="11"/>
        <v>0</v>
      </c>
      <c r="H146" s="10">
        <f t="shared" si="11"/>
        <v>0</v>
      </c>
      <c r="I146" s="10">
        <f t="shared" si="11"/>
        <v>13</v>
      </c>
      <c r="J146" s="10">
        <f t="shared" si="11"/>
        <v>11</v>
      </c>
      <c r="K146" s="10">
        <f t="shared" si="11"/>
        <v>36</v>
      </c>
      <c r="M146" s="76"/>
    </row>
    <row r="147" spans="2:11" ht="12.75">
      <c r="B147" s="12"/>
      <c r="C147" s="12"/>
      <c r="D147" s="12"/>
      <c r="E147" s="12"/>
      <c r="F147" s="12"/>
      <c r="G147" s="12"/>
      <c r="H147" s="12"/>
      <c r="I147" s="12"/>
      <c r="J147" s="12"/>
      <c r="K147" s="10"/>
    </row>
    <row r="148" spans="1:13" s="7" customFormat="1" ht="18">
      <c r="A148" s="17" t="str">
        <f>+LISTIN!A148</f>
        <v>Uttanflokkalisti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0"/>
      <c r="M148" s="77"/>
    </row>
    <row r="149" spans="1:23" s="2" customFormat="1" ht="18">
      <c r="A149" s="1" t="str">
        <f>+LISTIN!A149</f>
        <v>Poul Michelsen</v>
      </c>
      <c r="B149" s="9">
        <v>2</v>
      </c>
      <c r="C149" s="9"/>
      <c r="D149" s="9">
        <v>4</v>
      </c>
      <c r="E149" s="9"/>
      <c r="F149" s="9"/>
      <c r="G149" s="9">
        <v>1</v>
      </c>
      <c r="H149" s="9">
        <v>1</v>
      </c>
      <c r="I149" s="9">
        <v>2</v>
      </c>
      <c r="J149" s="9"/>
      <c r="K149" s="10">
        <f>SUM(B149:J149)</f>
        <v>10</v>
      </c>
      <c r="L149" s="3"/>
      <c r="M149" s="78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11" ht="12.75">
      <c r="A150" s="1" t="str">
        <f>+LISTIN!A150</f>
        <v> </v>
      </c>
      <c r="B150" s="9"/>
      <c r="C150" s="9"/>
      <c r="D150" s="9"/>
      <c r="E150" s="9"/>
      <c r="F150" s="9"/>
      <c r="G150" s="9"/>
      <c r="H150" s="9"/>
      <c r="I150" s="9"/>
      <c r="J150" s="9"/>
      <c r="K150" s="10">
        <f aca="true" t="shared" si="12" ref="K150:K169">SUM(B150:J150)</f>
        <v>0</v>
      </c>
    </row>
    <row r="151" spans="1:11" ht="12.75">
      <c r="A151" s="1" t="str">
        <f>+LISTIN!A151</f>
        <v> </v>
      </c>
      <c r="B151" s="9"/>
      <c r="C151" s="9"/>
      <c r="D151" s="9"/>
      <c r="E151" s="9"/>
      <c r="F151" s="9"/>
      <c r="G151" s="9"/>
      <c r="H151" s="9"/>
      <c r="I151" s="9"/>
      <c r="J151" s="9"/>
      <c r="K151" s="10">
        <f t="shared" si="12"/>
        <v>0</v>
      </c>
    </row>
    <row r="152" spans="1:11" ht="12.75">
      <c r="A152" s="1" t="str">
        <f>+LISTIN!A152</f>
        <v> </v>
      </c>
      <c r="B152" s="9"/>
      <c r="C152" s="9"/>
      <c r="D152" s="9"/>
      <c r="E152" s="9"/>
      <c r="F152" s="9"/>
      <c r="G152" s="9"/>
      <c r="H152" s="9"/>
      <c r="I152" s="9"/>
      <c r="J152" s="9"/>
      <c r="K152" s="10">
        <f t="shared" si="12"/>
        <v>0</v>
      </c>
    </row>
    <row r="153" spans="1:11" ht="12.75">
      <c r="A153" s="7" t="str">
        <f>+LISTIN!A153</f>
        <v> </v>
      </c>
      <c r="B153" s="9"/>
      <c r="C153" s="9"/>
      <c r="D153" s="9"/>
      <c r="E153" s="9"/>
      <c r="F153" s="9"/>
      <c r="G153" s="9"/>
      <c r="H153" s="9"/>
      <c r="I153" s="9"/>
      <c r="J153" s="9"/>
      <c r="K153" s="10">
        <f t="shared" si="12"/>
        <v>0</v>
      </c>
    </row>
    <row r="154" spans="1:11" ht="12.75">
      <c r="A154" s="7" t="str">
        <f>+LISTIN!A154</f>
        <v> </v>
      </c>
      <c r="B154" s="9"/>
      <c r="C154" s="9"/>
      <c r="D154" s="9"/>
      <c r="E154" s="9"/>
      <c r="F154" s="9"/>
      <c r="G154" s="9"/>
      <c r="H154" s="9"/>
      <c r="I154" s="9"/>
      <c r="J154" s="9"/>
      <c r="K154" s="10">
        <f t="shared" si="12"/>
        <v>0</v>
      </c>
    </row>
    <row r="155" spans="1:11" ht="12.75">
      <c r="A155" s="7" t="str">
        <f>+LISTIN!A155</f>
        <v> </v>
      </c>
      <c r="B155" s="9"/>
      <c r="C155" s="9"/>
      <c r="D155" s="9"/>
      <c r="E155" s="9"/>
      <c r="F155" s="9"/>
      <c r="G155" s="9"/>
      <c r="H155" s="9"/>
      <c r="I155" s="9"/>
      <c r="J155" s="9"/>
      <c r="K155" s="10">
        <f t="shared" si="12"/>
        <v>0</v>
      </c>
    </row>
    <row r="156" spans="1:11" ht="12.75">
      <c r="A156" s="7" t="str">
        <f>+LISTIN!A156</f>
        <v> </v>
      </c>
      <c r="B156" s="9"/>
      <c r="C156" s="9"/>
      <c r="D156" s="9"/>
      <c r="E156" s="9"/>
      <c r="F156" s="9"/>
      <c r="G156" s="9"/>
      <c r="H156" s="9"/>
      <c r="I156" s="9"/>
      <c r="J156" s="9"/>
      <c r="K156" s="10">
        <f t="shared" si="12"/>
        <v>0</v>
      </c>
    </row>
    <row r="157" spans="1:11" ht="12.75">
      <c r="A157" s="7" t="str">
        <f>+LISTIN!A157</f>
        <v> </v>
      </c>
      <c r="B157" s="9"/>
      <c r="C157" s="9"/>
      <c r="D157" s="9"/>
      <c r="E157" s="9"/>
      <c r="F157" s="9"/>
      <c r="G157" s="9"/>
      <c r="H157" s="9"/>
      <c r="I157" s="9"/>
      <c r="J157" s="9"/>
      <c r="K157" s="10">
        <f t="shared" si="12"/>
        <v>0</v>
      </c>
    </row>
    <row r="158" spans="1:11" ht="12.75">
      <c r="A158" s="7" t="str">
        <f>+LISTIN!A158</f>
        <v> </v>
      </c>
      <c r="B158" s="9"/>
      <c r="C158" s="9"/>
      <c r="D158" s="9"/>
      <c r="E158" s="9"/>
      <c r="F158" s="9"/>
      <c r="G158" s="9"/>
      <c r="H158" s="9"/>
      <c r="I158" s="9"/>
      <c r="J158" s="9"/>
      <c r="K158" s="10">
        <f t="shared" si="12"/>
        <v>0</v>
      </c>
    </row>
    <row r="159" spans="1:11" ht="12.75">
      <c r="A159" s="7" t="str">
        <f>+LISTIN!A159</f>
        <v> </v>
      </c>
      <c r="B159" s="9"/>
      <c r="C159" s="9"/>
      <c r="D159" s="9"/>
      <c r="E159" s="9"/>
      <c r="F159" s="9"/>
      <c r="G159" s="9"/>
      <c r="H159" s="9"/>
      <c r="I159" s="9"/>
      <c r="J159" s="9"/>
      <c r="K159" s="10">
        <f t="shared" si="12"/>
        <v>0</v>
      </c>
    </row>
    <row r="160" spans="1:11" ht="12.75">
      <c r="A160" s="7" t="str">
        <f>+LISTIN!A160</f>
        <v> </v>
      </c>
      <c r="B160" s="9"/>
      <c r="C160" s="9"/>
      <c r="D160" s="9"/>
      <c r="E160" s="9"/>
      <c r="F160" s="9"/>
      <c r="G160" s="9"/>
      <c r="H160" s="9"/>
      <c r="I160" s="9"/>
      <c r="J160" s="9"/>
      <c r="K160" s="10">
        <f t="shared" si="12"/>
        <v>0</v>
      </c>
    </row>
    <row r="161" spans="1:11" ht="12.75">
      <c r="A161" s="7" t="str">
        <f>+LISTIN!A161</f>
        <v> </v>
      </c>
      <c r="B161" s="9"/>
      <c r="C161" s="9"/>
      <c r="D161" s="9"/>
      <c r="E161" s="9"/>
      <c r="F161" s="9"/>
      <c r="G161" s="9"/>
      <c r="H161" s="9"/>
      <c r="I161" s="9"/>
      <c r="J161" s="9"/>
      <c r="K161" s="10">
        <f t="shared" si="12"/>
        <v>0</v>
      </c>
    </row>
    <row r="162" spans="1:11" ht="12.75">
      <c r="A162" s="7" t="str">
        <f>+LISTIN!A162</f>
        <v> </v>
      </c>
      <c r="B162" s="9"/>
      <c r="C162" s="9"/>
      <c r="D162" s="9"/>
      <c r="E162" s="9"/>
      <c r="F162" s="9"/>
      <c r="G162" s="9"/>
      <c r="H162" s="9"/>
      <c r="I162" s="9"/>
      <c r="J162" s="9"/>
      <c r="K162" s="10">
        <f t="shared" si="12"/>
        <v>0</v>
      </c>
    </row>
    <row r="163" spans="1:11" ht="12.75">
      <c r="A163" s="7" t="str">
        <f>+LISTIN!A163</f>
        <v> </v>
      </c>
      <c r="B163" s="9"/>
      <c r="C163" s="9"/>
      <c r="D163" s="9"/>
      <c r="E163" s="9"/>
      <c r="F163" s="9"/>
      <c r="G163" s="9"/>
      <c r="H163" s="9"/>
      <c r="I163" s="9"/>
      <c r="J163" s="9"/>
      <c r="K163" s="10">
        <f t="shared" si="12"/>
        <v>0</v>
      </c>
    </row>
    <row r="164" spans="1:11" ht="12.75">
      <c r="A164" s="7" t="str">
        <f>+LISTIN!A164</f>
        <v> </v>
      </c>
      <c r="B164" s="9"/>
      <c r="C164" s="9"/>
      <c r="D164" s="9"/>
      <c r="E164" s="9"/>
      <c r="F164" s="9"/>
      <c r="G164" s="9"/>
      <c r="H164" s="9"/>
      <c r="I164" s="9"/>
      <c r="J164" s="9"/>
      <c r="K164" s="10">
        <f t="shared" si="12"/>
        <v>0</v>
      </c>
    </row>
    <row r="165" spans="1:11" ht="12.75">
      <c r="A165" s="7" t="str">
        <f>+LISTIN!A165</f>
        <v> </v>
      </c>
      <c r="B165" s="9"/>
      <c r="C165" s="9"/>
      <c r="D165" s="9"/>
      <c r="E165" s="9"/>
      <c r="F165" s="9"/>
      <c r="G165" s="9"/>
      <c r="H165" s="9"/>
      <c r="I165" s="9"/>
      <c r="J165" s="9"/>
      <c r="K165" s="10">
        <f t="shared" si="12"/>
        <v>0</v>
      </c>
    </row>
    <row r="166" spans="1:11" ht="12.75">
      <c r="A166" s="7" t="str">
        <f>+LISTIN!A166</f>
        <v> </v>
      </c>
      <c r="B166" s="9"/>
      <c r="C166" s="9"/>
      <c r="D166" s="9"/>
      <c r="E166" s="9"/>
      <c r="F166" s="9"/>
      <c r="G166" s="9"/>
      <c r="H166" s="9"/>
      <c r="I166" s="9"/>
      <c r="J166" s="9"/>
      <c r="K166" s="10">
        <f t="shared" si="12"/>
        <v>0</v>
      </c>
    </row>
    <row r="167" spans="1:11" ht="12.75">
      <c r="A167" s="7" t="str">
        <f>+LISTIN!A167</f>
        <v> </v>
      </c>
      <c r="B167" s="9"/>
      <c r="C167" s="9"/>
      <c r="D167" s="9"/>
      <c r="E167" s="9"/>
      <c r="F167" s="9"/>
      <c r="G167" s="9"/>
      <c r="H167" s="9"/>
      <c r="I167" s="9"/>
      <c r="J167" s="9"/>
      <c r="K167" s="10">
        <f t="shared" si="12"/>
        <v>0</v>
      </c>
    </row>
    <row r="168" spans="1:11" ht="12.75">
      <c r="A168" s="7" t="str">
        <f>+LISTIN!A168</f>
        <v> </v>
      </c>
      <c r="B168" s="9"/>
      <c r="C168" s="9"/>
      <c r="D168" s="9"/>
      <c r="E168" s="9"/>
      <c r="F168" s="9"/>
      <c r="G168" s="9"/>
      <c r="H168" s="9"/>
      <c r="I168" s="9"/>
      <c r="J168" s="9"/>
      <c r="K168" s="10">
        <f t="shared" si="12"/>
        <v>0</v>
      </c>
    </row>
    <row r="169" spans="1:11" ht="12.75">
      <c r="A169" s="7" t="str">
        <f>+LISTIN!A169</f>
        <v> </v>
      </c>
      <c r="B169" s="9"/>
      <c r="C169" s="9"/>
      <c r="D169" s="9"/>
      <c r="E169" s="9"/>
      <c r="F169" s="9"/>
      <c r="G169" s="9"/>
      <c r="H169" s="9"/>
      <c r="I169" s="9"/>
      <c r="J169" s="9"/>
      <c r="K169" s="10">
        <f t="shared" si="12"/>
        <v>0</v>
      </c>
    </row>
    <row r="170" spans="1:13" s="7" customFormat="1" ht="12.75">
      <c r="A170" s="34" t="str">
        <f>+LISTIN!A170</f>
        <v>Uttanflokkalisti tils.</v>
      </c>
      <c r="B170" s="10">
        <f aca="true" t="shared" si="13" ref="B170:K170">SUM(B149:B169)</f>
        <v>2</v>
      </c>
      <c r="C170" s="10">
        <f t="shared" si="13"/>
        <v>0</v>
      </c>
      <c r="D170" s="10">
        <f t="shared" si="13"/>
        <v>4</v>
      </c>
      <c r="E170" s="10">
        <f t="shared" si="13"/>
        <v>0</v>
      </c>
      <c r="F170" s="10">
        <f t="shared" si="13"/>
        <v>0</v>
      </c>
      <c r="G170" s="10">
        <f t="shared" si="13"/>
        <v>1</v>
      </c>
      <c r="H170" s="10">
        <f t="shared" si="13"/>
        <v>1</v>
      </c>
      <c r="I170" s="10">
        <f t="shared" si="13"/>
        <v>2</v>
      </c>
      <c r="J170" s="10">
        <f t="shared" si="13"/>
        <v>0</v>
      </c>
      <c r="K170" s="10">
        <f t="shared" si="13"/>
        <v>10</v>
      </c>
      <c r="M170" s="76"/>
    </row>
    <row r="171" spans="1:11" ht="12.75">
      <c r="A171" s="31"/>
      <c r="B171" s="36"/>
      <c r="C171" s="36"/>
      <c r="D171" s="36"/>
      <c r="E171" s="36"/>
      <c r="F171" s="36"/>
      <c r="G171" s="36"/>
      <c r="H171" s="36"/>
      <c r="I171" s="36"/>
      <c r="J171" s="36"/>
      <c r="K171" s="10"/>
    </row>
    <row r="172" spans="1:19" s="34" customFormat="1" ht="12.75">
      <c r="A172" s="34" t="str">
        <f>+LISTIN!A172</f>
        <v>Gildugar atkvøður</v>
      </c>
      <c r="B172" s="35">
        <f>SUM(B170+B146+B121+B97+B73+B49+B25)</f>
        <v>61</v>
      </c>
      <c r="C172" s="35">
        <f aca="true" t="shared" si="14" ref="C172:K172">SUM(C170+C146+C121+C97+C73+C49+C25)</f>
        <v>50</v>
      </c>
      <c r="D172" s="35">
        <f t="shared" si="14"/>
        <v>270</v>
      </c>
      <c r="E172" s="35">
        <f t="shared" si="14"/>
        <v>68</v>
      </c>
      <c r="F172" s="35">
        <f t="shared" si="14"/>
        <v>162</v>
      </c>
      <c r="G172" s="35">
        <f t="shared" si="14"/>
        <v>43</v>
      </c>
      <c r="H172" s="35">
        <f t="shared" si="14"/>
        <v>123</v>
      </c>
      <c r="I172" s="35">
        <f t="shared" si="14"/>
        <v>655</v>
      </c>
      <c r="J172" s="35">
        <f t="shared" si="14"/>
        <v>554</v>
      </c>
      <c r="K172" s="35">
        <f t="shared" si="14"/>
        <v>1986</v>
      </c>
      <c r="L172" s="56"/>
      <c r="M172" s="79"/>
      <c r="N172" s="35"/>
      <c r="O172" s="35"/>
      <c r="P172" s="35"/>
      <c r="Q172" s="35"/>
      <c r="R172" s="35"/>
      <c r="S172" s="35"/>
    </row>
    <row r="173" spans="2:19" s="34" customFormat="1" ht="12.75"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76"/>
      <c r="N173" s="35"/>
      <c r="O173" s="35"/>
      <c r="P173" s="35"/>
      <c r="Q173" s="35"/>
      <c r="R173" s="35"/>
      <c r="S173" s="35"/>
    </row>
    <row r="174" spans="1:11" ht="12.75">
      <c r="A174" s="31"/>
      <c r="B174" s="36"/>
      <c r="C174" s="36"/>
      <c r="D174" s="36"/>
      <c r="E174" s="36"/>
      <c r="F174" s="36"/>
      <c r="G174" s="36"/>
      <c r="H174" s="36"/>
      <c r="I174" s="36"/>
      <c r="J174" s="36"/>
      <c r="K174" s="10"/>
    </row>
    <row r="175" spans="1:11" ht="12.75">
      <c r="A175" s="29" t="str">
        <f>+LISTIN!A175</f>
        <v>Herav góðkendar brævatkvøður</v>
      </c>
      <c r="B175" s="13">
        <v>5</v>
      </c>
      <c r="C175" s="13">
        <v>7</v>
      </c>
      <c r="D175" s="13">
        <v>21</v>
      </c>
      <c r="E175" s="13">
        <v>3</v>
      </c>
      <c r="F175" s="13">
        <v>23</v>
      </c>
      <c r="G175" s="13">
        <v>1</v>
      </c>
      <c r="H175" s="13">
        <v>17</v>
      </c>
      <c r="I175" s="13">
        <v>53</v>
      </c>
      <c r="J175" s="13">
        <v>54</v>
      </c>
      <c r="K175" s="10">
        <f>SUM(B175:J175)</f>
        <v>184</v>
      </c>
    </row>
    <row r="176" spans="1:11" ht="12.75">
      <c r="A176" s="29"/>
      <c r="B176" s="13"/>
      <c r="C176" s="13"/>
      <c r="D176" s="13"/>
      <c r="E176" s="13"/>
      <c r="F176" s="13"/>
      <c r="G176" s="13"/>
      <c r="H176" s="13"/>
      <c r="I176" s="13"/>
      <c r="J176" s="13"/>
      <c r="K176" s="10"/>
    </row>
    <row r="177" spans="1:11" ht="12.75">
      <c r="A177" s="31"/>
      <c r="B177" s="13"/>
      <c r="C177" s="13"/>
      <c r="D177" s="13"/>
      <c r="E177" s="13"/>
      <c r="F177" s="13"/>
      <c r="G177" s="13"/>
      <c r="H177" s="13"/>
      <c r="I177" s="13"/>
      <c r="J177" s="13"/>
      <c r="K177" s="10"/>
    </row>
    <row r="178" spans="1:11" ht="12.75">
      <c r="A178" s="29" t="str">
        <f>+LISTIN!A178</f>
        <v>ÓGILDUGAR ATKVØÐUR 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0"/>
    </row>
    <row r="179" spans="1:11" ht="12.75">
      <c r="A179" s="1" t="str">
        <f>+LISTIN!A179</f>
        <v>      BLANKAR</v>
      </c>
      <c r="B179" s="14">
        <v>0</v>
      </c>
      <c r="C179" s="14">
        <v>1</v>
      </c>
      <c r="D179" s="14">
        <v>1</v>
      </c>
      <c r="E179" s="14">
        <v>0</v>
      </c>
      <c r="F179" s="14">
        <v>0</v>
      </c>
      <c r="G179" s="14">
        <v>0</v>
      </c>
      <c r="H179" s="14">
        <v>1</v>
      </c>
      <c r="I179" s="14">
        <v>7</v>
      </c>
      <c r="J179" s="14">
        <v>3</v>
      </c>
      <c r="K179" s="10">
        <f>SUM(B179:J179)</f>
        <v>13</v>
      </c>
    </row>
    <row r="180" spans="1:11" ht="12.75">
      <c r="A180" s="1" t="str">
        <f>+LISTIN!A180</f>
        <v>     ÓKLÁRAR</v>
      </c>
      <c r="B180" s="14">
        <v>0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0">
        <f>SUM(B180:J180)</f>
        <v>0</v>
      </c>
    </row>
    <row r="181" spans="1:11" ht="12.75">
      <c r="A181" s="1" t="str">
        <f>+LISTIN!A181</f>
        <v>      FRÁMERKI</v>
      </c>
      <c r="B181" s="36">
        <v>0</v>
      </c>
      <c r="C181" s="36">
        <v>0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36">
        <v>1</v>
      </c>
      <c r="J181" s="36">
        <v>0</v>
      </c>
      <c r="K181" s="10">
        <f>SUM(B181:J181)</f>
        <v>1</v>
      </c>
    </row>
    <row r="182" spans="1:11" ht="12.75">
      <c r="A182" s="1">
        <f>+LISTIN!A182</f>
      </c>
      <c r="B182" s="9"/>
      <c r="C182" s="9"/>
      <c r="D182" s="9"/>
      <c r="E182" s="9"/>
      <c r="F182" s="9"/>
      <c r="G182" s="9"/>
      <c r="H182" s="9"/>
      <c r="I182" s="9"/>
      <c r="J182" s="9"/>
      <c r="K182" s="10"/>
    </row>
    <row r="183" spans="1:11" ht="12.75">
      <c r="A183" s="29" t="str">
        <f>+LISTIN!A183</f>
        <v>ÓGILDUGAR BRÆVATKV. 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0"/>
    </row>
    <row r="184" spans="1:11" ht="12.75">
      <c r="A184" s="1" t="str">
        <f>+LISTIN!A184</f>
        <v>      BLANKAR</v>
      </c>
      <c r="B184" s="14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1</v>
      </c>
      <c r="J184" s="14">
        <v>0</v>
      </c>
      <c r="K184" s="10">
        <f>SUM(B184:J184)</f>
        <v>1</v>
      </c>
    </row>
    <row r="185" spans="1:11" ht="12.75">
      <c r="A185" s="1" t="str">
        <f>+LISTIN!A185</f>
        <v>     ÓKLÁRAR</v>
      </c>
      <c r="B185" s="36">
        <v>0</v>
      </c>
      <c r="C185" s="36">
        <v>1</v>
      </c>
      <c r="D185" s="36">
        <v>0</v>
      </c>
      <c r="E185" s="36">
        <v>0</v>
      </c>
      <c r="F185" s="36">
        <v>0</v>
      </c>
      <c r="G185" s="36">
        <v>0</v>
      </c>
      <c r="H185" s="36">
        <v>0</v>
      </c>
      <c r="I185" s="36">
        <v>2</v>
      </c>
      <c r="J185" s="36">
        <v>0</v>
      </c>
      <c r="K185" s="10">
        <f>SUM(B185:J185)</f>
        <v>3</v>
      </c>
    </row>
    <row r="186" spans="1:11" ht="12.75">
      <c r="A186" s="1" t="str">
        <f>+LISTIN!A186</f>
        <v>      FRÁMERKI</v>
      </c>
      <c r="B186" s="14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0">
        <f>SUM(B186:J186)</f>
        <v>0</v>
      </c>
    </row>
    <row r="187" spans="1:11" ht="12.75">
      <c r="A187" s="1">
        <f>+LISTIN!A187</f>
      </c>
      <c r="B187" s="9"/>
      <c r="C187" s="9"/>
      <c r="D187" s="9"/>
      <c r="E187" s="9"/>
      <c r="F187" s="9"/>
      <c r="G187" s="9"/>
      <c r="H187" s="9"/>
      <c r="I187" s="9"/>
      <c r="J187" s="9"/>
      <c r="K187" s="10"/>
    </row>
    <row r="188" spans="1:13" ht="12.75">
      <c r="A188" s="29" t="str">
        <f>+LISTIN!A188</f>
        <v>ÓGILDUGAR ÍALT</v>
      </c>
      <c r="B188" s="10">
        <f>SUM(B179:B181)+SUM(B184:B186)</f>
        <v>0</v>
      </c>
      <c r="C188" s="10">
        <f aca="true" t="shared" si="15" ref="C188:K188">SUM(C179:C181)+SUM(C184:C186)</f>
        <v>2</v>
      </c>
      <c r="D188" s="10">
        <f t="shared" si="15"/>
        <v>1</v>
      </c>
      <c r="E188" s="10">
        <f t="shared" si="15"/>
        <v>0</v>
      </c>
      <c r="F188" s="10">
        <f t="shared" si="15"/>
        <v>0</v>
      </c>
      <c r="G188" s="10">
        <f t="shared" si="15"/>
        <v>0</v>
      </c>
      <c r="H188" s="10">
        <f t="shared" si="15"/>
        <v>1</v>
      </c>
      <c r="I188" s="10">
        <f t="shared" si="15"/>
        <v>11</v>
      </c>
      <c r="J188" s="10">
        <f t="shared" si="15"/>
        <v>3</v>
      </c>
      <c r="K188" s="10">
        <f t="shared" si="15"/>
        <v>18</v>
      </c>
      <c r="M188" s="79"/>
    </row>
    <row r="189" spans="1:11" ht="12.75">
      <c r="A189" s="29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2.75">
      <c r="A190" s="29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2.75">
      <c r="A191" s="29" t="str">
        <f>+LISTIN!A191</f>
        <v>Atkvøtt hava</v>
      </c>
      <c r="B191" s="10">
        <f>B172+B188</f>
        <v>61</v>
      </c>
      <c r="C191" s="10">
        <f aca="true" t="shared" si="16" ref="C191:K191">C172+C188</f>
        <v>52</v>
      </c>
      <c r="D191" s="10">
        <f t="shared" si="16"/>
        <v>271</v>
      </c>
      <c r="E191" s="10">
        <f t="shared" si="16"/>
        <v>68</v>
      </c>
      <c r="F191" s="10">
        <f t="shared" si="16"/>
        <v>162</v>
      </c>
      <c r="G191" s="10">
        <f t="shared" si="16"/>
        <v>43</v>
      </c>
      <c r="H191" s="10">
        <f t="shared" si="16"/>
        <v>124</v>
      </c>
      <c r="I191" s="10">
        <f t="shared" si="16"/>
        <v>666</v>
      </c>
      <c r="J191" s="10">
        <f t="shared" si="16"/>
        <v>557</v>
      </c>
      <c r="K191" s="10">
        <f t="shared" si="16"/>
        <v>2004</v>
      </c>
    </row>
    <row r="192" spans="1:11" ht="12.75">
      <c r="A192" s="29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2:11" ht="12.75">
      <c r="B193" s="9"/>
      <c r="C193" s="9"/>
      <c r="D193" s="9"/>
      <c r="E193" s="9"/>
      <c r="F193" s="9"/>
      <c r="G193" s="9"/>
      <c r="H193" s="9"/>
      <c r="I193" s="9"/>
      <c r="J193" s="9"/>
      <c r="K193" s="10"/>
    </row>
    <row r="194" spans="1:11" ht="12.75">
      <c r="A194" s="34" t="s">
        <v>92</v>
      </c>
      <c r="B194" s="9"/>
      <c r="C194" s="9"/>
      <c r="D194" s="9"/>
      <c r="E194" s="9"/>
      <c r="F194" s="9"/>
      <c r="G194" s="9"/>
      <c r="H194" s="9"/>
      <c r="I194" s="9"/>
      <c r="J194" s="9"/>
      <c r="K194" s="10"/>
    </row>
    <row r="195" spans="1:11" ht="12.75">
      <c r="A195" s="32" t="s">
        <v>93</v>
      </c>
      <c r="B195" s="9">
        <v>84</v>
      </c>
      <c r="C195" s="9">
        <v>98</v>
      </c>
      <c r="D195" s="9">
        <v>471</v>
      </c>
      <c r="E195" s="9">
        <v>101</v>
      </c>
      <c r="F195" s="9">
        <v>254</v>
      </c>
      <c r="G195" s="9">
        <v>81</v>
      </c>
      <c r="H195" s="9">
        <v>203</v>
      </c>
      <c r="I195" s="9">
        <v>1248</v>
      </c>
      <c r="J195" s="9">
        <v>987</v>
      </c>
      <c r="K195" s="10">
        <f>SUM(B195:J195)</f>
        <v>3527</v>
      </c>
    </row>
    <row r="196" spans="1:11" ht="12.75">
      <c r="A196" s="32" t="s">
        <v>94</v>
      </c>
      <c r="B196" s="9">
        <v>0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10">
        <f>SUM(B196:J196)</f>
        <v>0</v>
      </c>
    </row>
    <row r="197" spans="1:11" ht="12.75">
      <c r="A197" s="32" t="s">
        <v>96</v>
      </c>
      <c r="B197" s="9">
        <f>B195+B196</f>
        <v>84</v>
      </c>
      <c r="C197" s="9">
        <f aca="true" t="shared" si="17" ref="C197:J197">C195+C196</f>
        <v>98</v>
      </c>
      <c r="D197" s="9">
        <f t="shared" si="17"/>
        <v>471</v>
      </c>
      <c r="E197" s="9">
        <f t="shared" si="17"/>
        <v>101</v>
      </c>
      <c r="F197" s="9">
        <f t="shared" si="17"/>
        <v>254</v>
      </c>
      <c r="G197" s="9">
        <f t="shared" si="17"/>
        <v>81</v>
      </c>
      <c r="H197" s="9">
        <f t="shared" si="17"/>
        <v>203</v>
      </c>
      <c r="I197" s="9">
        <f t="shared" si="17"/>
        <v>1248</v>
      </c>
      <c r="J197" s="9">
        <f t="shared" si="17"/>
        <v>987</v>
      </c>
      <c r="K197" s="10">
        <f>SUM(B197:J197)</f>
        <v>3527</v>
      </c>
    </row>
    <row r="198" spans="2:11" ht="12.75">
      <c r="B198" s="9"/>
      <c r="C198" s="9"/>
      <c r="D198" s="9"/>
      <c r="E198" s="9"/>
      <c r="F198" s="9"/>
      <c r="G198" s="9"/>
      <c r="H198" s="9"/>
      <c r="I198" s="9"/>
      <c r="J198" s="9"/>
      <c r="K198" s="10"/>
    </row>
    <row r="199" spans="1:11" ht="12.75">
      <c r="A199" s="7" t="s">
        <v>105</v>
      </c>
      <c r="B199" s="63">
        <f>(B191/B197)*100</f>
        <v>72.61904761904762</v>
      </c>
      <c r="C199" s="63">
        <f aca="true" t="shared" si="18" ref="C199:K199">(C191/C197)*100</f>
        <v>53.06122448979592</v>
      </c>
      <c r="D199" s="63">
        <f t="shared" si="18"/>
        <v>57.537154989384284</v>
      </c>
      <c r="E199" s="63">
        <f t="shared" si="18"/>
        <v>67.32673267326733</v>
      </c>
      <c r="F199" s="63">
        <f t="shared" si="18"/>
        <v>63.77952755905512</v>
      </c>
      <c r="G199" s="63">
        <f t="shared" si="18"/>
        <v>53.086419753086425</v>
      </c>
      <c r="H199" s="63">
        <f t="shared" si="18"/>
        <v>61.083743842364534</v>
      </c>
      <c r="I199" s="63">
        <f t="shared" si="18"/>
        <v>53.36538461538461</v>
      </c>
      <c r="J199" s="63">
        <f t="shared" si="18"/>
        <v>56.43363728470111</v>
      </c>
      <c r="K199" s="63">
        <f t="shared" si="18"/>
        <v>56.81882619790189</v>
      </c>
    </row>
    <row r="200" spans="1:11" ht="12.75">
      <c r="A200" s="7"/>
      <c r="B200" s="9"/>
      <c r="C200" s="9"/>
      <c r="D200" s="9"/>
      <c r="E200" s="9"/>
      <c r="F200" s="9"/>
      <c r="G200" s="9"/>
      <c r="H200" s="9"/>
      <c r="I200" s="9"/>
      <c r="J200" s="9"/>
      <c r="K200" s="10"/>
    </row>
    <row r="201" spans="1:11" ht="12.75">
      <c r="A201" s="7" t="s">
        <v>100</v>
      </c>
      <c r="B201" s="9"/>
      <c r="C201" s="9"/>
      <c r="D201" s="9"/>
      <c r="E201" s="9"/>
      <c r="F201" s="9"/>
      <c r="G201" s="9"/>
      <c r="H201" s="9"/>
      <c r="I201" s="9"/>
      <c r="J201" s="9"/>
      <c r="K201" s="10">
        <f>COUNTIF(B172:J172,"&gt;"&amp;0)</f>
        <v>9</v>
      </c>
    </row>
    <row r="202" spans="1:11" ht="12.75">
      <c r="A202" s="7"/>
      <c r="B202" s="10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2.75">
      <c r="A203" s="7" t="s">
        <v>101</v>
      </c>
      <c r="B203" s="12"/>
      <c r="C203" s="12"/>
      <c r="D203" s="12"/>
      <c r="E203" s="12"/>
      <c r="F203" s="12"/>
      <c r="G203" s="12"/>
      <c r="H203" s="12"/>
      <c r="I203" s="12"/>
      <c r="J203" s="12"/>
      <c r="K203" s="30">
        <f>SUMIF(B172:J172,"&gt;0",B197:J197)</f>
        <v>3527</v>
      </c>
    </row>
    <row r="204" spans="1:11" ht="12.75">
      <c r="A204" s="7" t="s">
        <v>102</v>
      </c>
      <c r="B204" s="12"/>
      <c r="C204" s="12"/>
      <c r="D204" s="12"/>
      <c r="E204" s="12"/>
      <c r="F204" s="12"/>
      <c r="G204" s="12"/>
      <c r="H204" s="12"/>
      <c r="I204" s="12"/>
      <c r="J204" s="12"/>
      <c r="K204" s="10">
        <f>SUM(B172:J172,K188)</f>
        <v>2004</v>
      </c>
    </row>
    <row r="205" spans="1:11" ht="12.75">
      <c r="A205" s="7"/>
      <c r="B205" s="9"/>
      <c r="C205" s="9"/>
      <c r="D205" s="9"/>
      <c r="E205" s="9"/>
      <c r="F205" s="9"/>
      <c r="G205" s="9"/>
      <c r="H205" s="9"/>
      <c r="I205" s="9"/>
      <c r="J205" s="9"/>
      <c r="K205" s="10"/>
    </row>
    <row r="206" spans="1:11" ht="12.75">
      <c r="A206" s="7" t="s">
        <v>104</v>
      </c>
      <c r="B206" s="9"/>
      <c r="C206" s="9"/>
      <c r="D206" s="9"/>
      <c r="E206" s="9"/>
      <c r="F206" s="9"/>
      <c r="G206" s="9"/>
      <c r="H206" s="9"/>
      <c r="I206" s="9"/>
      <c r="J206" s="9"/>
      <c r="K206" s="61">
        <f>(K204/K203)*100</f>
        <v>56.81882619790189</v>
      </c>
    </row>
    <row r="207" spans="1:11" ht="12.75">
      <c r="A207" s="7"/>
      <c r="B207" s="9"/>
      <c r="C207" s="9"/>
      <c r="D207" s="9"/>
      <c r="E207" s="9"/>
      <c r="F207" s="9"/>
      <c r="G207" s="9"/>
      <c r="H207" s="9"/>
      <c r="I207" s="9"/>
      <c r="J207" s="9"/>
      <c r="K207" s="10"/>
    </row>
    <row r="208" spans="1:11" ht="12.75">
      <c r="A208" s="7" t="s">
        <v>103</v>
      </c>
      <c r="B208" s="9"/>
      <c r="C208" s="9"/>
      <c r="D208" s="9"/>
      <c r="E208" s="9"/>
      <c r="F208" s="9"/>
      <c r="G208" s="9"/>
      <c r="H208" s="9"/>
      <c r="I208" s="9"/>
      <c r="J208" s="9"/>
      <c r="K208" s="61">
        <f>(K203/K197)*100</f>
        <v>100</v>
      </c>
    </row>
    <row r="209" spans="2:11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2:11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2:11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2:11" ht="12.75">
      <c r="B212" s="9"/>
      <c r="C212" s="9"/>
      <c r="D212" s="9"/>
      <c r="E212" s="9"/>
      <c r="F212" s="9"/>
      <c r="G212" s="9"/>
      <c r="H212" s="9"/>
      <c r="I212" s="9"/>
      <c r="J212" s="9"/>
      <c r="K212" s="10"/>
    </row>
    <row r="213" spans="2:11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2:11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2:11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2:11" ht="12.75">
      <c r="B216" s="9"/>
      <c r="C216" s="9"/>
      <c r="D216" s="9"/>
      <c r="E216" s="9"/>
      <c r="F216" s="9"/>
      <c r="G216" s="9"/>
      <c r="H216" s="9"/>
      <c r="I216" s="9"/>
      <c r="J216" s="9"/>
      <c r="K216" s="10"/>
    </row>
    <row r="217" spans="2:11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2:11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2:11" ht="12.75">
      <c r="B219" s="9"/>
      <c r="C219" s="9"/>
      <c r="D219" s="9"/>
      <c r="E219" s="9"/>
      <c r="F219" s="9"/>
      <c r="G219" s="9"/>
      <c r="H219" s="9"/>
      <c r="I219" s="9"/>
      <c r="J219" s="9"/>
      <c r="K219" s="10"/>
    </row>
    <row r="220" spans="2:11" ht="12.75">
      <c r="B220" s="9"/>
      <c r="C220" s="9"/>
      <c r="D220" s="9"/>
      <c r="E220" s="9"/>
      <c r="F220" s="9"/>
      <c r="G220" s="9"/>
      <c r="H220" s="9"/>
      <c r="I220" s="9"/>
      <c r="J220" s="9"/>
      <c r="K220" s="10"/>
    </row>
    <row r="221" spans="2:11" ht="12.75">
      <c r="B221" s="9"/>
      <c r="C221" s="9"/>
      <c r="D221" s="9"/>
      <c r="E221" s="9"/>
      <c r="F221" s="9"/>
      <c r="G221" s="9"/>
      <c r="H221" s="9"/>
      <c r="I221" s="9"/>
      <c r="J221" s="9"/>
      <c r="K221" s="10"/>
    </row>
    <row r="222" spans="2:11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2:11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</row>
    <row r="224" spans="2:11" ht="12.75">
      <c r="B224" s="9"/>
      <c r="C224" s="9"/>
      <c r="D224" s="9"/>
      <c r="E224" s="9"/>
      <c r="F224" s="9"/>
      <c r="G224" s="9"/>
      <c r="H224" s="9"/>
      <c r="I224" s="9"/>
      <c r="J224" s="9"/>
      <c r="K224" s="10"/>
    </row>
    <row r="225" spans="2:11" ht="12.75">
      <c r="B225" s="9"/>
      <c r="C225" s="9"/>
      <c r="D225" s="9"/>
      <c r="E225" s="9"/>
      <c r="F225" s="9"/>
      <c r="G225" s="9"/>
      <c r="H225" s="9"/>
      <c r="I225" s="9"/>
      <c r="J225" s="9"/>
      <c r="K225" s="10"/>
    </row>
    <row r="226" spans="2:11" ht="12.75">
      <c r="B226" s="9"/>
      <c r="C226" s="9"/>
      <c r="D226" s="9"/>
      <c r="E226" s="9"/>
      <c r="F226" s="9"/>
      <c r="G226" s="9"/>
      <c r="H226" s="9"/>
      <c r="I226" s="9"/>
      <c r="J226" s="9"/>
      <c r="K226" s="10"/>
    </row>
    <row r="227" spans="2:11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</row>
    <row r="228" spans="2:11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2:11" ht="12.75">
      <c r="B229" s="9"/>
      <c r="C229" s="9"/>
      <c r="D229" s="9"/>
      <c r="E229" s="9"/>
      <c r="F229" s="9"/>
      <c r="G229" s="9"/>
      <c r="H229" s="9"/>
      <c r="I229" s="9"/>
      <c r="J229" s="9"/>
      <c r="K229" s="10"/>
    </row>
    <row r="230" spans="2:11" ht="12.75">
      <c r="B230" s="9"/>
      <c r="C230" s="9"/>
      <c r="D230" s="9"/>
      <c r="E230" s="9"/>
      <c r="F230" s="9"/>
      <c r="G230" s="9"/>
      <c r="H230" s="9"/>
      <c r="I230" s="9"/>
      <c r="J230" s="9"/>
      <c r="K230" s="10"/>
    </row>
    <row r="231" spans="2:11" ht="12.75">
      <c r="B231" s="9"/>
      <c r="C231" s="9"/>
      <c r="D231" s="9"/>
      <c r="E231" s="9"/>
      <c r="F231" s="9"/>
      <c r="G231" s="9"/>
      <c r="H231" s="9"/>
      <c r="I231" s="9"/>
      <c r="J231" s="9"/>
      <c r="K231" s="10"/>
    </row>
    <row r="232" spans="2:11" ht="12.75">
      <c r="B232" s="9"/>
      <c r="C232" s="9"/>
      <c r="D232" s="9"/>
      <c r="E232" s="9"/>
      <c r="F232" s="9"/>
      <c r="G232" s="9"/>
      <c r="H232" s="9"/>
      <c r="I232" s="9"/>
      <c r="J232" s="9"/>
      <c r="K232" s="10"/>
    </row>
    <row r="233" spans="2:11" ht="12.75">
      <c r="B233" s="9"/>
      <c r="C233" s="9"/>
      <c r="D233" s="9"/>
      <c r="E233" s="9"/>
      <c r="F233" s="9"/>
      <c r="G233" s="9"/>
      <c r="H233" s="9"/>
      <c r="I233" s="9"/>
      <c r="J233" s="9"/>
      <c r="K233" s="10"/>
    </row>
    <row r="234" spans="2:11" ht="12.75">
      <c r="B234" s="9"/>
      <c r="C234" s="9"/>
      <c r="D234" s="9"/>
      <c r="E234" s="9"/>
      <c r="F234" s="9"/>
      <c r="G234" s="9"/>
      <c r="H234" s="9"/>
      <c r="I234" s="9"/>
      <c r="J234" s="9"/>
      <c r="K234" s="10"/>
    </row>
    <row r="235" spans="2:11" ht="12.75">
      <c r="B235" s="9"/>
      <c r="C235" s="9"/>
      <c r="D235" s="9"/>
      <c r="E235" s="9"/>
      <c r="F235" s="9"/>
      <c r="G235" s="9"/>
      <c r="H235" s="9"/>
      <c r="I235" s="9"/>
      <c r="J235" s="9"/>
      <c r="K235" s="10"/>
    </row>
    <row r="236" spans="2:11" ht="12.75">
      <c r="B236" s="9"/>
      <c r="C236" s="9"/>
      <c r="D236" s="9"/>
      <c r="E236" s="9"/>
      <c r="F236" s="9"/>
      <c r="G236" s="9"/>
      <c r="H236" s="9"/>
      <c r="I236" s="9"/>
      <c r="J236" s="9"/>
      <c r="K236" s="10"/>
    </row>
    <row r="237" spans="2:11" ht="12.75">
      <c r="B237" s="9"/>
      <c r="C237" s="9"/>
      <c r="D237" s="9"/>
      <c r="E237" s="9"/>
      <c r="F237" s="9"/>
      <c r="G237" s="9"/>
      <c r="H237" s="9"/>
      <c r="I237" s="9"/>
      <c r="J237" s="9"/>
      <c r="K237" s="10"/>
    </row>
    <row r="238" spans="2:11" ht="12.75">
      <c r="B238" s="9"/>
      <c r="C238" s="9"/>
      <c r="D238" s="9"/>
      <c r="E238" s="9"/>
      <c r="F238" s="9"/>
      <c r="G238" s="9"/>
      <c r="H238" s="9"/>
      <c r="I238" s="9"/>
      <c r="J238" s="9"/>
      <c r="K238" s="10"/>
    </row>
    <row r="239" spans="2:11" ht="12.75">
      <c r="B239" s="9"/>
      <c r="C239" s="9"/>
      <c r="D239" s="9"/>
      <c r="E239" s="9"/>
      <c r="F239" s="9"/>
      <c r="G239" s="9"/>
      <c r="H239" s="9"/>
      <c r="I239" s="9"/>
      <c r="J239" s="9"/>
      <c r="K239" s="10"/>
    </row>
    <row r="240" spans="2:11" ht="12.75">
      <c r="B240" s="9"/>
      <c r="C240" s="9"/>
      <c r="D240" s="9"/>
      <c r="E240" s="9"/>
      <c r="F240" s="9"/>
      <c r="G240" s="9"/>
      <c r="H240" s="9"/>
      <c r="I240" s="9"/>
      <c r="J240" s="9"/>
      <c r="K240" s="10"/>
    </row>
    <row r="241" spans="2:11" ht="12.75">
      <c r="B241" s="9"/>
      <c r="C241" s="9"/>
      <c r="D241" s="9"/>
      <c r="E241" s="9"/>
      <c r="F241" s="9"/>
      <c r="G241" s="9"/>
      <c r="H241" s="9"/>
      <c r="I241" s="9"/>
      <c r="J241" s="9"/>
      <c r="K241" s="10"/>
    </row>
    <row r="242" spans="2:11" ht="12.75">
      <c r="B242" s="9"/>
      <c r="C242" s="9"/>
      <c r="D242" s="9"/>
      <c r="E242" s="9"/>
      <c r="F242" s="9"/>
      <c r="G242" s="9"/>
      <c r="H242" s="9"/>
      <c r="I242" s="9"/>
      <c r="J242" s="9"/>
      <c r="K242" s="10"/>
    </row>
    <row r="243" spans="2:11" ht="12.75">
      <c r="B243" s="9"/>
      <c r="C243" s="9"/>
      <c r="D243" s="9"/>
      <c r="E243" s="9"/>
      <c r="F243" s="9"/>
      <c r="G243" s="9"/>
      <c r="H243" s="9"/>
      <c r="I243" s="9"/>
      <c r="J243" s="9"/>
      <c r="K243" s="10"/>
    </row>
    <row r="244" spans="2:11" ht="12.75">
      <c r="B244" s="9"/>
      <c r="C244" s="9"/>
      <c r="D244" s="9"/>
      <c r="E244" s="9"/>
      <c r="F244" s="9"/>
      <c r="G244" s="9"/>
      <c r="H244" s="9"/>
      <c r="I244" s="9"/>
      <c r="J244" s="9"/>
      <c r="K244" s="10"/>
    </row>
    <row r="245" spans="2:11" ht="12.75">
      <c r="B245" s="9"/>
      <c r="C245" s="9"/>
      <c r="D245" s="9"/>
      <c r="E245" s="9"/>
      <c r="F245" s="9"/>
      <c r="G245" s="9"/>
      <c r="H245" s="9"/>
      <c r="I245" s="9"/>
      <c r="J245" s="9"/>
      <c r="K245" s="10"/>
    </row>
    <row r="246" spans="2:11" ht="12.75">
      <c r="B246" s="9"/>
      <c r="C246" s="9"/>
      <c r="D246" s="9"/>
      <c r="E246" s="9"/>
      <c r="F246" s="9"/>
      <c r="G246" s="9"/>
      <c r="H246" s="9"/>
      <c r="I246" s="9"/>
      <c r="J246" s="9"/>
      <c r="K246" s="10"/>
    </row>
    <row r="247" spans="2:11" ht="12.75">
      <c r="B247" s="9"/>
      <c r="C247" s="9"/>
      <c r="D247" s="9"/>
      <c r="E247" s="9"/>
      <c r="F247" s="9"/>
      <c r="G247" s="9"/>
      <c r="H247" s="9"/>
      <c r="I247" s="9"/>
      <c r="J247" s="9"/>
      <c r="K247" s="10"/>
    </row>
    <row r="248" spans="2:11" ht="12.75">
      <c r="B248" s="9"/>
      <c r="C248" s="9"/>
      <c r="D248" s="9"/>
      <c r="E248" s="9"/>
      <c r="F248" s="9"/>
      <c r="G248" s="9"/>
      <c r="H248" s="9"/>
      <c r="I248" s="9"/>
      <c r="J248" s="9"/>
      <c r="K248" s="10"/>
    </row>
    <row r="249" spans="2:11" ht="12.75">
      <c r="B249" s="9"/>
      <c r="C249" s="9"/>
      <c r="D249" s="9"/>
      <c r="E249" s="9"/>
      <c r="F249" s="9"/>
      <c r="G249" s="9"/>
      <c r="H249" s="9"/>
      <c r="I249" s="9"/>
      <c r="J249" s="9"/>
      <c r="K249" s="10"/>
    </row>
    <row r="250" spans="2:11" ht="12.75">
      <c r="B250" s="9"/>
      <c r="C250" s="9"/>
      <c r="D250" s="9"/>
      <c r="E250" s="9"/>
      <c r="F250" s="9"/>
      <c r="G250" s="9"/>
      <c r="H250" s="9"/>
      <c r="I250" s="9"/>
      <c r="J250" s="9"/>
      <c r="K250" s="10"/>
    </row>
    <row r="251" spans="2:11" ht="12.75">
      <c r="B251" s="9"/>
      <c r="C251" s="9"/>
      <c r="D251" s="9"/>
      <c r="E251" s="9"/>
      <c r="F251" s="9"/>
      <c r="G251" s="9"/>
      <c r="H251" s="9"/>
      <c r="I251" s="9"/>
      <c r="J251" s="9"/>
      <c r="K251" s="10"/>
    </row>
    <row r="252" spans="2:11" ht="12.75">
      <c r="B252" s="9"/>
      <c r="C252" s="9"/>
      <c r="D252" s="9"/>
      <c r="E252" s="9"/>
      <c r="F252" s="9"/>
      <c r="G252" s="9"/>
      <c r="H252" s="9"/>
      <c r="I252" s="9"/>
      <c r="J252" s="9"/>
      <c r="K252" s="10"/>
    </row>
    <row r="253" spans="2:11" ht="12.75">
      <c r="B253" s="9"/>
      <c r="C253" s="9"/>
      <c r="D253" s="9"/>
      <c r="E253" s="9"/>
      <c r="F253" s="9"/>
      <c r="G253" s="9"/>
      <c r="H253" s="9"/>
      <c r="I253" s="9"/>
      <c r="J253" s="9"/>
      <c r="K253" s="10"/>
    </row>
    <row r="254" spans="2:11" ht="12.75">
      <c r="B254" s="9"/>
      <c r="C254" s="9"/>
      <c r="D254" s="9"/>
      <c r="E254" s="9"/>
      <c r="F254" s="9"/>
      <c r="G254" s="9"/>
      <c r="H254" s="9"/>
      <c r="I254" s="9"/>
      <c r="J254" s="9"/>
      <c r="K254" s="10"/>
    </row>
    <row r="255" spans="2:11" ht="12.75">
      <c r="B255" s="9"/>
      <c r="C255" s="9"/>
      <c r="D255" s="9"/>
      <c r="E255" s="9"/>
      <c r="F255" s="9"/>
      <c r="G255" s="9"/>
      <c r="H255" s="9"/>
      <c r="I255" s="9"/>
      <c r="J255" s="9"/>
      <c r="K255" s="10"/>
    </row>
    <row r="256" spans="2:11" ht="12.75">
      <c r="B256" s="9"/>
      <c r="C256" s="9"/>
      <c r="D256" s="9"/>
      <c r="E256" s="9"/>
      <c r="F256" s="9"/>
      <c r="G256" s="9"/>
      <c r="H256" s="9"/>
      <c r="I256" s="9"/>
      <c r="J256" s="9"/>
      <c r="K256" s="10"/>
    </row>
    <row r="257" spans="2:11" ht="12.75">
      <c r="B257" s="9"/>
      <c r="C257" s="9"/>
      <c r="D257" s="9"/>
      <c r="E257" s="9"/>
      <c r="F257" s="9"/>
      <c r="G257" s="9"/>
      <c r="H257" s="9"/>
      <c r="I257" s="9"/>
      <c r="J257" s="9"/>
      <c r="K257" s="10"/>
    </row>
    <row r="258" spans="2:11" ht="12.75">
      <c r="B258" s="9"/>
      <c r="C258" s="9"/>
      <c r="D258" s="9"/>
      <c r="E258" s="9"/>
      <c r="F258" s="9"/>
      <c r="G258" s="9"/>
      <c r="H258" s="9"/>
      <c r="I258" s="9"/>
      <c r="J258" s="9"/>
      <c r="K258" s="10"/>
    </row>
    <row r="259" spans="2:11" ht="12.75">
      <c r="B259" s="9"/>
      <c r="C259" s="9"/>
      <c r="D259" s="9"/>
      <c r="E259" s="9"/>
      <c r="F259" s="9"/>
      <c r="G259" s="9"/>
      <c r="H259" s="9"/>
      <c r="I259" s="9"/>
      <c r="J259" s="9"/>
      <c r="K259" s="10"/>
    </row>
    <row r="260" spans="2:11" ht="12.75">
      <c r="B260" s="9"/>
      <c r="C260" s="9"/>
      <c r="D260" s="9"/>
      <c r="E260" s="9"/>
      <c r="F260" s="9"/>
      <c r="G260" s="9"/>
      <c r="H260" s="9"/>
      <c r="I260" s="9"/>
      <c r="J260" s="9"/>
      <c r="K260" s="10"/>
    </row>
    <row r="261" spans="2:11" ht="12.75">
      <c r="B261" s="9"/>
      <c r="C261" s="9"/>
      <c r="D261" s="9"/>
      <c r="E261" s="9"/>
      <c r="F261" s="9"/>
      <c r="G261" s="9"/>
      <c r="H261" s="9"/>
      <c r="I261" s="9"/>
      <c r="J261" s="9"/>
      <c r="K261" s="10"/>
    </row>
    <row r="262" spans="2:11" ht="12.75">
      <c r="B262" s="9"/>
      <c r="C262" s="9"/>
      <c r="D262" s="9"/>
      <c r="E262" s="9"/>
      <c r="F262" s="9"/>
      <c r="G262" s="9"/>
      <c r="H262" s="9"/>
      <c r="I262" s="9"/>
      <c r="J262" s="9"/>
      <c r="K262" s="10"/>
    </row>
    <row r="263" spans="2:11" ht="12.75">
      <c r="B263" s="9"/>
      <c r="C263" s="9"/>
      <c r="D263" s="9"/>
      <c r="E263" s="9"/>
      <c r="F263" s="9"/>
      <c r="G263" s="9"/>
      <c r="H263" s="9"/>
      <c r="I263" s="9"/>
      <c r="J263" s="9"/>
      <c r="K263" s="10"/>
    </row>
    <row r="264" spans="2:11" ht="12.75">
      <c r="B264" s="9"/>
      <c r="C264" s="9"/>
      <c r="D264" s="9"/>
      <c r="E264" s="9"/>
      <c r="F264" s="9"/>
      <c r="G264" s="9"/>
      <c r="H264" s="9"/>
      <c r="I264" s="9"/>
      <c r="J264" s="9"/>
      <c r="K264" s="10"/>
    </row>
    <row r="265" spans="2:11" ht="12.75">
      <c r="B265" s="9"/>
      <c r="C265" s="9"/>
      <c r="D265" s="9"/>
      <c r="E265" s="9"/>
      <c r="F265" s="9"/>
      <c r="G265" s="9"/>
      <c r="H265" s="9"/>
      <c r="I265" s="9"/>
      <c r="J265" s="9"/>
      <c r="K265" s="10"/>
    </row>
    <row r="266" spans="2:11" ht="12.75">
      <c r="B266" s="9"/>
      <c r="C266" s="9"/>
      <c r="D266" s="9"/>
      <c r="E266" s="9"/>
      <c r="F266" s="9"/>
      <c r="G266" s="9"/>
      <c r="H266" s="9"/>
      <c r="I266" s="9"/>
      <c r="J266" s="9"/>
      <c r="K266" s="10"/>
    </row>
    <row r="267" spans="2:11" ht="12.75">
      <c r="B267" s="9"/>
      <c r="C267" s="9"/>
      <c r="D267" s="9"/>
      <c r="E267" s="9"/>
      <c r="F267" s="9"/>
      <c r="G267" s="9"/>
      <c r="H267" s="9"/>
      <c r="I267" s="9"/>
      <c r="J267" s="9"/>
      <c r="K267" s="10"/>
    </row>
    <row r="268" spans="2:11" ht="12.75">
      <c r="B268" s="9"/>
      <c r="C268" s="9"/>
      <c r="D268" s="9"/>
      <c r="E268" s="9"/>
      <c r="F268" s="9"/>
      <c r="G268" s="9"/>
      <c r="H268" s="9"/>
      <c r="I268" s="9"/>
      <c r="J268" s="9"/>
      <c r="K268" s="10"/>
    </row>
    <row r="269" spans="2:11" ht="12.75">
      <c r="B269" s="9"/>
      <c r="C269" s="9"/>
      <c r="D269" s="9"/>
      <c r="E269" s="9"/>
      <c r="F269" s="9"/>
      <c r="G269" s="9"/>
      <c r="H269" s="9"/>
      <c r="I269" s="9"/>
      <c r="J269" s="9"/>
      <c r="K269" s="10"/>
    </row>
    <row r="270" spans="2:11" ht="12.75">
      <c r="B270" s="9"/>
      <c r="C270" s="9"/>
      <c r="D270" s="9"/>
      <c r="E270" s="9"/>
      <c r="F270" s="9"/>
      <c r="G270" s="9"/>
      <c r="H270" s="9"/>
      <c r="I270" s="9"/>
      <c r="J270" s="9"/>
      <c r="K270" s="10"/>
    </row>
    <row r="271" spans="2:11" ht="12.75">
      <c r="B271" s="9"/>
      <c r="C271" s="9"/>
      <c r="D271" s="9"/>
      <c r="E271" s="9"/>
      <c r="F271" s="9"/>
      <c r="G271" s="9"/>
      <c r="H271" s="9"/>
      <c r="I271" s="9"/>
      <c r="J271" s="9"/>
      <c r="K271" s="10"/>
    </row>
    <row r="272" spans="2:11" ht="12.75">
      <c r="B272" s="9"/>
      <c r="C272" s="9"/>
      <c r="D272" s="9"/>
      <c r="E272" s="9"/>
      <c r="F272" s="9"/>
      <c r="G272" s="9"/>
      <c r="H272" s="9"/>
      <c r="I272" s="9"/>
      <c r="J272" s="9"/>
      <c r="K272" s="10"/>
    </row>
    <row r="273" spans="2:11" ht="12.75">
      <c r="B273" s="9"/>
      <c r="C273" s="9"/>
      <c r="D273" s="9"/>
      <c r="E273" s="9"/>
      <c r="F273" s="9"/>
      <c r="G273" s="9"/>
      <c r="H273" s="9"/>
      <c r="I273" s="9"/>
      <c r="J273" s="9"/>
      <c r="K273" s="10"/>
    </row>
    <row r="274" spans="2:11" ht="12.75">
      <c r="B274" s="9"/>
      <c r="C274" s="9"/>
      <c r="D274" s="9"/>
      <c r="E274" s="9"/>
      <c r="F274" s="9"/>
      <c r="G274" s="9"/>
      <c r="H274" s="9"/>
      <c r="I274" s="9"/>
      <c r="J274" s="9"/>
      <c r="K274" s="10"/>
    </row>
    <row r="275" spans="2:11" ht="12.75">
      <c r="B275" s="9"/>
      <c r="C275" s="9"/>
      <c r="D275" s="9"/>
      <c r="E275" s="9"/>
      <c r="F275" s="9"/>
      <c r="G275" s="9"/>
      <c r="H275" s="9"/>
      <c r="I275" s="9"/>
      <c r="J275" s="9"/>
      <c r="K275" s="10"/>
    </row>
    <row r="276" spans="2:11" ht="12.75">
      <c r="B276" s="9"/>
      <c r="C276" s="9"/>
      <c r="D276" s="9"/>
      <c r="E276" s="9"/>
      <c r="F276" s="9"/>
      <c r="G276" s="9"/>
      <c r="H276" s="9"/>
      <c r="I276" s="9"/>
      <c r="J276" s="9"/>
      <c r="K276" s="10"/>
    </row>
    <row r="277" spans="2:11" ht="12.75">
      <c r="B277" s="9"/>
      <c r="C277" s="9"/>
      <c r="D277" s="9"/>
      <c r="E277" s="9"/>
      <c r="F277" s="9"/>
      <c r="G277" s="9"/>
      <c r="H277" s="9"/>
      <c r="I277" s="9"/>
      <c r="J277" s="9"/>
      <c r="K277" s="10"/>
    </row>
    <row r="278" spans="2:11" ht="12.75">
      <c r="B278" s="9"/>
      <c r="C278" s="9"/>
      <c r="D278" s="9"/>
      <c r="E278" s="9"/>
      <c r="F278" s="9"/>
      <c r="G278" s="9"/>
      <c r="H278" s="9"/>
      <c r="I278" s="9"/>
      <c r="J278" s="9"/>
      <c r="K278" s="10"/>
    </row>
    <row r="279" spans="2:11" ht="12.75">
      <c r="B279" s="9"/>
      <c r="C279" s="9"/>
      <c r="D279" s="9"/>
      <c r="E279" s="9"/>
      <c r="F279" s="9"/>
      <c r="G279" s="9"/>
      <c r="H279" s="9"/>
      <c r="I279" s="9"/>
      <c r="J279" s="9"/>
      <c r="K279" s="10"/>
    </row>
    <row r="280" spans="2:11" ht="12.75">
      <c r="B280" s="9"/>
      <c r="C280" s="9"/>
      <c r="D280" s="9"/>
      <c r="E280" s="9"/>
      <c r="F280" s="9"/>
      <c r="G280" s="9"/>
      <c r="H280" s="9"/>
      <c r="I280" s="9"/>
      <c r="J280" s="9"/>
      <c r="K280" s="10"/>
    </row>
    <row r="281" spans="2:11" ht="12.75">
      <c r="B281" s="9"/>
      <c r="C281" s="9"/>
      <c r="D281" s="9"/>
      <c r="E281" s="9"/>
      <c r="F281" s="9"/>
      <c r="G281" s="9"/>
      <c r="H281" s="9"/>
      <c r="I281" s="9"/>
      <c r="J281" s="9"/>
      <c r="K281" s="10"/>
    </row>
    <row r="282" spans="2:11" ht="12.75">
      <c r="B282" s="9"/>
      <c r="C282" s="9"/>
      <c r="D282" s="9"/>
      <c r="E282" s="9"/>
      <c r="F282" s="9"/>
      <c r="G282" s="9"/>
      <c r="H282" s="9"/>
      <c r="I282" s="9"/>
      <c r="J282" s="9"/>
      <c r="K282" s="10"/>
    </row>
    <row r="283" spans="2:11" ht="12.75">
      <c r="B283" s="9"/>
      <c r="C283" s="9"/>
      <c r="D283" s="9"/>
      <c r="E283" s="9"/>
      <c r="F283" s="9"/>
      <c r="G283" s="9"/>
      <c r="H283" s="9"/>
      <c r="I283" s="9"/>
      <c r="J283" s="9"/>
      <c r="K283" s="10"/>
    </row>
    <row r="284" spans="2:11" ht="12.75">
      <c r="B284" s="9"/>
      <c r="C284" s="9"/>
      <c r="D284" s="9"/>
      <c r="E284" s="9"/>
      <c r="F284" s="9"/>
      <c r="G284" s="9"/>
      <c r="H284" s="9"/>
      <c r="I284" s="9"/>
      <c r="J284" s="9"/>
      <c r="K284" s="10"/>
    </row>
    <row r="285" spans="2:11" ht="12.75">
      <c r="B285" s="9"/>
      <c r="C285" s="9"/>
      <c r="D285" s="9"/>
      <c r="E285" s="9"/>
      <c r="F285" s="9"/>
      <c r="G285" s="9"/>
      <c r="H285" s="9"/>
      <c r="I285" s="9"/>
      <c r="J285" s="9"/>
      <c r="K285" s="10"/>
    </row>
    <row r="286" spans="2:11" ht="12.75">
      <c r="B286" s="9"/>
      <c r="C286" s="9"/>
      <c r="D286" s="9"/>
      <c r="E286" s="9"/>
      <c r="F286" s="9"/>
      <c r="G286" s="9"/>
      <c r="H286" s="9"/>
      <c r="I286" s="9"/>
      <c r="J286" s="9"/>
      <c r="K286" s="10"/>
    </row>
    <row r="287" spans="2:11" ht="12.75">
      <c r="B287" s="9"/>
      <c r="C287" s="9"/>
      <c r="D287" s="9"/>
      <c r="E287" s="9"/>
      <c r="F287" s="9"/>
      <c r="G287" s="9"/>
      <c r="H287" s="9"/>
      <c r="I287" s="9"/>
      <c r="J287" s="9"/>
      <c r="K287" s="10"/>
    </row>
    <row r="288" spans="2:11" ht="12.75">
      <c r="B288" s="9"/>
      <c r="C288" s="9"/>
      <c r="D288" s="9"/>
      <c r="E288" s="9"/>
      <c r="F288" s="9"/>
      <c r="G288" s="9"/>
      <c r="H288" s="9"/>
      <c r="I288" s="9"/>
      <c r="J288" s="9"/>
      <c r="K288" s="10"/>
    </row>
    <row r="289" spans="2:11" ht="12.75">
      <c r="B289" s="9"/>
      <c r="C289" s="9"/>
      <c r="D289" s="9"/>
      <c r="E289" s="9"/>
      <c r="F289" s="9"/>
      <c r="G289" s="9"/>
      <c r="H289" s="9"/>
      <c r="I289" s="9"/>
      <c r="J289" s="9"/>
      <c r="K289" s="10"/>
    </row>
    <row r="290" spans="2:11" ht="12.75">
      <c r="B290" s="9"/>
      <c r="C290" s="9"/>
      <c r="D290" s="9"/>
      <c r="E290" s="9"/>
      <c r="F290" s="9"/>
      <c r="G290" s="9"/>
      <c r="H290" s="9"/>
      <c r="I290" s="9"/>
      <c r="J290" s="9"/>
      <c r="K290" s="10"/>
    </row>
    <row r="291" spans="2:11" ht="12.75">
      <c r="B291" s="9"/>
      <c r="C291" s="9"/>
      <c r="D291" s="9"/>
      <c r="E291" s="9"/>
      <c r="F291" s="9"/>
      <c r="G291" s="9"/>
      <c r="H291" s="9"/>
      <c r="I291" s="9"/>
      <c r="J291" s="9"/>
      <c r="K291" s="10"/>
    </row>
    <row r="292" spans="2:11" ht="12.75">
      <c r="B292" s="9"/>
      <c r="C292" s="9"/>
      <c r="D292" s="9"/>
      <c r="E292" s="9"/>
      <c r="F292" s="9"/>
      <c r="G292" s="9"/>
      <c r="H292" s="9"/>
      <c r="I292" s="9"/>
      <c r="J292" s="9"/>
      <c r="K292" s="10"/>
    </row>
    <row r="293" spans="2:11" ht="12.75">
      <c r="B293" s="9"/>
      <c r="C293" s="9"/>
      <c r="D293" s="9"/>
      <c r="E293" s="9"/>
      <c r="F293" s="9"/>
      <c r="G293" s="9"/>
      <c r="H293" s="9"/>
      <c r="I293" s="9"/>
      <c r="J293" s="9"/>
      <c r="K293" s="10"/>
    </row>
    <row r="294" spans="2:11" ht="12.75">
      <c r="B294" s="9"/>
      <c r="C294" s="9"/>
      <c r="D294" s="9"/>
      <c r="E294" s="9"/>
      <c r="F294" s="9"/>
      <c r="G294" s="9"/>
      <c r="H294" s="9"/>
      <c r="I294" s="9"/>
      <c r="J294" s="9"/>
      <c r="K294" s="10"/>
    </row>
    <row r="295" spans="2:11" ht="12.75">
      <c r="B295" s="9"/>
      <c r="C295" s="9"/>
      <c r="D295" s="9"/>
      <c r="E295" s="9"/>
      <c r="F295" s="9"/>
      <c r="G295" s="9"/>
      <c r="H295" s="9"/>
      <c r="I295" s="9"/>
      <c r="J295" s="9"/>
      <c r="K295" s="10"/>
    </row>
    <row r="296" spans="2:11" ht="12.75">
      <c r="B296" s="9"/>
      <c r="C296" s="9"/>
      <c r="D296" s="9"/>
      <c r="E296" s="9"/>
      <c r="F296" s="9"/>
      <c r="G296" s="9"/>
      <c r="H296" s="9"/>
      <c r="I296" s="9"/>
      <c r="J296" s="9"/>
      <c r="K296" s="10"/>
    </row>
    <row r="297" spans="2:11" ht="12.75">
      <c r="B297" s="9"/>
      <c r="C297" s="9"/>
      <c r="D297" s="9"/>
      <c r="E297" s="9"/>
      <c r="F297" s="9"/>
      <c r="G297" s="9"/>
      <c r="H297" s="9"/>
      <c r="I297" s="9"/>
      <c r="J297" s="9"/>
      <c r="K297" s="10"/>
    </row>
    <row r="298" spans="2:11" ht="12.75">
      <c r="B298" s="9"/>
      <c r="C298" s="9"/>
      <c r="D298" s="9"/>
      <c r="E298" s="9"/>
      <c r="F298" s="9"/>
      <c r="G298" s="9"/>
      <c r="H298" s="9"/>
      <c r="I298" s="9"/>
      <c r="J298" s="9"/>
      <c r="K298" s="10"/>
    </row>
    <row r="299" spans="2:11" ht="12.75">
      <c r="B299" s="9"/>
      <c r="C299" s="9"/>
      <c r="D299" s="9"/>
      <c r="E299" s="9"/>
      <c r="F299" s="9"/>
      <c r="G299" s="9"/>
      <c r="H299" s="9"/>
      <c r="I299" s="9"/>
      <c r="J299" s="9"/>
      <c r="K299" s="10"/>
    </row>
    <row r="300" spans="2:11" ht="12.75">
      <c r="B300" s="9"/>
      <c r="C300" s="9"/>
      <c r="D300" s="9"/>
      <c r="E300" s="9"/>
      <c r="F300" s="9"/>
      <c r="G300" s="9"/>
      <c r="H300" s="9"/>
      <c r="I300" s="9"/>
      <c r="J300" s="9"/>
      <c r="K300" s="10"/>
    </row>
    <row r="301" spans="2:11" ht="12.75">
      <c r="B301" s="9"/>
      <c r="C301" s="9"/>
      <c r="D301" s="9"/>
      <c r="E301" s="9"/>
      <c r="F301" s="9"/>
      <c r="G301" s="9"/>
      <c r="H301" s="9"/>
      <c r="I301" s="9"/>
      <c r="J301" s="9"/>
      <c r="K301" s="10"/>
    </row>
    <row r="302" spans="2:11" ht="12.75">
      <c r="B302" s="9"/>
      <c r="C302" s="9"/>
      <c r="D302" s="9"/>
      <c r="E302" s="9"/>
      <c r="F302" s="9"/>
      <c r="G302" s="9"/>
      <c r="H302" s="9"/>
      <c r="I302" s="9"/>
      <c r="J302" s="9"/>
      <c r="K302" s="10"/>
    </row>
  </sheetData>
  <sheetProtection/>
  <printOptions gridLines="1"/>
  <pageMargins left="0.75" right="0.75" top="0.6" bottom="0.59" header="0.5" footer="0.5"/>
  <pageSetup horizontalDpi="300" verticalDpi="300" orientation="portrait" paperSize="9" scale="66" r:id="rId1"/>
  <headerFooter alignWithMargins="0">
    <oddFooter>&amp;R&amp;D  kl.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312"/>
  <sheetViews>
    <sheetView zoomScalePageLayoutView="0" workbookViewId="0" topLeftCell="A1">
      <selection activeCell="B3" sqref="B3"/>
    </sheetView>
  </sheetViews>
  <sheetFormatPr defaultColWidth="9.33203125" defaultRowHeight="12.75" outlineLevelRow="1"/>
  <cols>
    <col min="1" max="1" width="49.33203125" style="7" bestFit="1" customWidth="1"/>
    <col min="2" max="4" width="14.66015625" style="7" bestFit="1" customWidth="1"/>
    <col min="5" max="6" width="15.83203125" style="7" bestFit="1" customWidth="1"/>
    <col min="7" max="8" width="14.66015625" style="7" bestFit="1" customWidth="1"/>
    <col min="9" max="9" width="14.83203125" style="16" customWidth="1"/>
    <col min="10" max="10" width="6.33203125" style="7" customWidth="1"/>
    <col min="11" max="11" width="9.66015625" style="77" customWidth="1"/>
    <col min="12" max="12" width="7.33203125" style="16" customWidth="1"/>
    <col min="13" max="16384" width="9.33203125" style="7" customWidth="1"/>
  </cols>
  <sheetData>
    <row r="1" spans="1:12" ht="69" customHeight="1">
      <c r="A1" s="55" t="s">
        <v>83</v>
      </c>
      <c r="B1" s="6" t="s">
        <v>14</v>
      </c>
      <c r="C1" s="6" t="s">
        <v>27</v>
      </c>
      <c r="D1" s="6" t="s">
        <v>77</v>
      </c>
      <c r="E1" s="6" t="s">
        <v>78</v>
      </c>
      <c r="F1" s="6" t="s">
        <v>55</v>
      </c>
      <c r="G1" s="6" t="s">
        <v>60</v>
      </c>
      <c r="H1" s="6" t="s">
        <v>67</v>
      </c>
      <c r="I1" s="6" t="s">
        <v>26</v>
      </c>
      <c r="L1" s="7"/>
    </row>
    <row r="2" spans="1:12" ht="14.25" customHeight="1">
      <c r="A2" s="26"/>
      <c r="B2" s="6"/>
      <c r="C2" s="6"/>
      <c r="D2" s="6"/>
      <c r="E2" s="6"/>
      <c r="F2" s="6"/>
      <c r="G2" s="6"/>
      <c r="H2" s="6"/>
      <c r="I2" s="6"/>
      <c r="L2" s="7"/>
    </row>
    <row r="3" spans="1:23" s="17" customFormat="1" ht="18">
      <c r="A3" s="17" t="str">
        <f>+LISTIN!A3</f>
        <v>A. Fólkaflokkurin</v>
      </c>
      <c r="B3" s="8"/>
      <c r="C3" s="8"/>
      <c r="D3" s="8"/>
      <c r="E3" s="8"/>
      <c r="F3" s="8"/>
      <c r="G3" s="8"/>
      <c r="H3" s="8"/>
      <c r="I3" s="8"/>
      <c r="J3" s="8"/>
      <c r="K3" s="80"/>
      <c r="L3" s="8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12" ht="12.75" outlineLevel="1">
      <c r="A4" s="7" t="str">
        <f>+LISTIN!A4</f>
        <v>Listin</v>
      </c>
      <c r="B4" s="12">
        <f>+Norðoyggjar!M4</f>
        <v>31</v>
      </c>
      <c r="C4" s="12">
        <f>+Eysturoy!R4</f>
        <v>34</v>
      </c>
      <c r="D4" s="12">
        <f>+Norðstreymoy!I4</f>
        <v>14</v>
      </c>
      <c r="E4" s="12">
        <f>+Suðursteymoy!H4</f>
        <v>47</v>
      </c>
      <c r="F4" s="12">
        <f>+Vágar!G4</f>
        <v>16</v>
      </c>
      <c r="G4" s="12">
        <f>+Sandoy!H4</f>
        <v>12</v>
      </c>
      <c r="H4" s="12">
        <f>+Suðuroy!K4</f>
        <v>11</v>
      </c>
      <c r="I4" s="10">
        <f aca="true" t="shared" si="0" ref="I4:I25">SUM(B4:H4)</f>
        <v>165</v>
      </c>
      <c r="J4" s="11"/>
      <c r="K4" s="79"/>
      <c r="L4" s="10"/>
    </row>
    <row r="5" spans="1:12" ht="12.75" outlineLevel="1">
      <c r="A5" s="7" t="str">
        <f>+LISTIN!A5</f>
        <v>Bjarni Djurholm</v>
      </c>
      <c r="B5" s="12">
        <f>+Norðoyggjar!M5</f>
        <v>6</v>
      </c>
      <c r="C5" s="12">
        <f>+Eysturoy!R5</f>
        <v>29</v>
      </c>
      <c r="D5" s="12">
        <f>+Norðstreymoy!I5</f>
        <v>62</v>
      </c>
      <c r="E5" s="12">
        <f>+Suðursteymoy!H5</f>
        <v>140</v>
      </c>
      <c r="F5" s="12">
        <f>+Vágar!G5</f>
        <v>0</v>
      </c>
      <c r="G5" s="12">
        <f>+Sandoy!H5</f>
        <v>2</v>
      </c>
      <c r="H5" s="12">
        <f>+Suðuroy!K5</f>
        <v>4</v>
      </c>
      <c r="I5" s="10">
        <f t="shared" si="0"/>
        <v>243</v>
      </c>
      <c r="J5" s="11"/>
      <c r="K5" s="79"/>
      <c r="L5" s="10"/>
    </row>
    <row r="6" spans="1:12" ht="12.75" outlineLevel="1">
      <c r="A6" s="7" t="str">
        <f>+LISTIN!A6</f>
        <v>Halla J. Gullfoss</v>
      </c>
      <c r="B6" s="12">
        <f>+Norðoyggjar!M6</f>
        <v>1</v>
      </c>
      <c r="C6" s="12">
        <f>+Eysturoy!R6</f>
        <v>3</v>
      </c>
      <c r="D6" s="12">
        <f>+Norðstreymoy!I6</f>
        <v>1</v>
      </c>
      <c r="E6" s="12">
        <f>+Suðursteymoy!H6</f>
        <v>24</v>
      </c>
      <c r="F6" s="12">
        <f>+Vágar!G6</f>
        <v>9</v>
      </c>
      <c r="G6" s="12">
        <f>+Sandoy!H6</f>
        <v>0</v>
      </c>
      <c r="H6" s="12">
        <f>+Suðuroy!K6</f>
        <v>1</v>
      </c>
      <c r="I6" s="10">
        <f t="shared" si="0"/>
        <v>39</v>
      </c>
      <c r="J6" s="11"/>
      <c r="K6" s="79"/>
      <c r="L6" s="10"/>
    </row>
    <row r="7" spans="1:12" ht="12.75" outlineLevel="1">
      <c r="A7" s="7" t="str">
        <f>+LISTIN!A7</f>
        <v>Rannvá Isaksen</v>
      </c>
      <c r="B7" s="12">
        <f>+Norðoyggjar!M7</f>
        <v>77</v>
      </c>
      <c r="C7" s="12">
        <f>+Eysturoy!R7</f>
        <v>16</v>
      </c>
      <c r="D7" s="12">
        <f>+Norðstreymoy!I7</f>
        <v>0</v>
      </c>
      <c r="E7" s="12">
        <f>+Suðursteymoy!H7</f>
        <v>3</v>
      </c>
      <c r="F7" s="12">
        <f>+Vágar!G7</f>
        <v>0</v>
      </c>
      <c r="G7" s="12">
        <f>+Sandoy!H7</f>
        <v>0</v>
      </c>
      <c r="H7" s="12">
        <f>+Suðuroy!K7</f>
        <v>0</v>
      </c>
      <c r="I7" s="10">
        <f t="shared" si="0"/>
        <v>96</v>
      </c>
      <c r="J7" s="11"/>
      <c r="K7" s="79"/>
      <c r="L7" s="10"/>
    </row>
    <row r="8" spans="1:12" ht="12.75" outlineLevel="1">
      <c r="A8" s="7" t="str">
        <f>+LISTIN!A8</f>
        <v>Jógvan á Lakjuni</v>
      </c>
      <c r="B8" s="12">
        <f>+Norðoyggjar!M8</f>
        <v>28</v>
      </c>
      <c r="C8" s="12">
        <f>+Eysturoy!R8</f>
        <v>199</v>
      </c>
      <c r="D8" s="12">
        <f>+Norðstreymoy!I8</f>
        <v>4</v>
      </c>
      <c r="E8" s="12">
        <f>+Suðursteymoy!H8</f>
        <v>56</v>
      </c>
      <c r="F8" s="12">
        <f>+Vágar!G8</f>
        <v>4</v>
      </c>
      <c r="G8" s="12">
        <f>+Sandoy!H8</f>
        <v>2</v>
      </c>
      <c r="H8" s="12">
        <f>+Suðuroy!K8</f>
        <v>1</v>
      </c>
      <c r="I8" s="10">
        <f t="shared" si="0"/>
        <v>294</v>
      </c>
      <c r="J8" s="11"/>
      <c r="K8" s="79"/>
      <c r="L8" s="10"/>
    </row>
    <row r="9" spans="1:12" ht="12.75" outlineLevel="1">
      <c r="A9" s="7" t="str">
        <f>+LISTIN!A9</f>
        <v>Heini Magnussen</v>
      </c>
      <c r="B9" s="12">
        <f>+Norðoyggjar!M9</f>
        <v>8</v>
      </c>
      <c r="C9" s="12">
        <f>+Eysturoy!R9</f>
        <v>3</v>
      </c>
      <c r="D9" s="12">
        <f>+Norðstreymoy!I9</f>
        <v>4</v>
      </c>
      <c r="E9" s="12">
        <f>+Suðursteymoy!H9</f>
        <v>38</v>
      </c>
      <c r="F9" s="12">
        <f>+Vágar!G9</f>
        <v>1</v>
      </c>
      <c r="G9" s="12">
        <f>+Sandoy!H9</f>
        <v>0</v>
      </c>
      <c r="H9" s="12">
        <f>+Suðuroy!K9</f>
        <v>0</v>
      </c>
      <c r="I9" s="10">
        <f t="shared" si="0"/>
        <v>54</v>
      </c>
      <c r="J9" s="11"/>
      <c r="K9" s="79"/>
      <c r="L9" s="10"/>
    </row>
    <row r="10" spans="1:12" ht="12.75" outlineLevel="1">
      <c r="A10" s="7" t="str">
        <f>+LISTIN!A10</f>
        <v>Jákup Mikkelsen</v>
      </c>
      <c r="B10" s="12">
        <f>+Norðoyggjar!M10</f>
        <v>300</v>
      </c>
      <c r="C10" s="12">
        <f>+Eysturoy!R10</f>
        <v>24</v>
      </c>
      <c r="D10" s="12">
        <f>+Norðstreymoy!I10</f>
        <v>22</v>
      </c>
      <c r="E10" s="12">
        <f>+Suðursteymoy!H10</f>
        <v>28</v>
      </c>
      <c r="F10" s="12">
        <f>+Vágar!G10</f>
        <v>4</v>
      </c>
      <c r="G10" s="12">
        <f>+Sandoy!H10</f>
        <v>0</v>
      </c>
      <c r="H10" s="12">
        <f>+Suðuroy!K10</f>
        <v>5</v>
      </c>
      <c r="I10" s="10">
        <f t="shared" si="0"/>
        <v>383</v>
      </c>
      <c r="J10" s="11"/>
      <c r="K10" s="79"/>
      <c r="L10" s="10"/>
    </row>
    <row r="11" spans="1:12" ht="12.75" outlineLevel="1">
      <c r="A11" s="7" t="str">
        <f>+LISTIN!A11</f>
        <v>Jørgin Niclasen</v>
      </c>
      <c r="B11" s="12">
        <f>+Norðoyggjar!M11</f>
        <v>57</v>
      </c>
      <c r="C11" s="12">
        <f>+Eysturoy!R11</f>
        <v>60</v>
      </c>
      <c r="D11" s="12">
        <f>+Norðstreymoy!I11</f>
        <v>19</v>
      </c>
      <c r="E11" s="12">
        <f>+Suðursteymoy!H11</f>
        <v>67</v>
      </c>
      <c r="F11" s="12">
        <f>+Vágar!G11</f>
        <v>143</v>
      </c>
      <c r="G11" s="12">
        <f>+Sandoy!H11</f>
        <v>18</v>
      </c>
      <c r="H11" s="12">
        <f>+Suðuroy!K11</f>
        <v>7</v>
      </c>
      <c r="I11" s="10">
        <f t="shared" si="0"/>
        <v>371</v>
      </c>
      <c r="J11" s="11"/>
      <c r="K11" s="79"/>
      <c r="L11" s="10"/>
    </row>
    <row r="12" spans="1:12" ht="12.75" outlineLevel="1">
      <c r="A12" s="7" t="str">
        <f>+LISTIN!A12</f>
        <v>Rodmundur Nielsen</v>
      </c>
      <c r="B12" s="12">
        <f>+Norðoyggjar!M12</f>
        <v>10</v>
      </c>
      <c r="C12" s="12">
        <f>+Eysturoy!R12</f>
        <v>101</v>
      </c>
      <c r="D12" s="12">
        <f>+Norðstreymoy!I12</f>
        <v>2</v>
      </c>
      <c r="E12" s="12">
        <f>+Suðursteymoy!H12</f>
        <v>14</v>
      </c>
      <c r="F12" s="12">
        <f>+Vágar!G12</f>
        <v>1</v>
      </c>
      <c r="G12" s="12">
        <f>+Sandoy!H12</f>
        <v>1</v>
      </c>
      <c r="H12" s="12">
        <f>+Suðuroy!K12</f>
        <v>2</v>
      </c>
      <c r="I12" s="10">
        <f t="shared" si="0"/>
        <v>131</v>
      </c>
      <c r="J12" s="11"/>
      <c r="K12" s="79"/>
      <c r="L12" s="10"/>
    </row>
    <row r="13" spans="1:12" ht="12.75" outlineLevel="1">
      <c r="A13" s="7" t="str">
        <f>+LISTIN!A13</f>
        <v>Annika Olsen</v>
      </c>
      <c r="B13" s="12">
        <f>+Norðoyggjar!M13</f>
        <v>184</v>
      </c>
      <c r="C13" s="12">
        <f>+Eysturoy!R13</f>
        <v>226</v>
      </c>
      <c r="D13" s="12">
        <f>+Norðstreymoy!I13</f>
        <v>71</v>
      </c>
      <c r="E13" s="12">
        <f>+Suðursteymoy!H13</f>
        <v>584</v>
      </c>
      <c r="F13" s="12">
        <f>+Vágar!G13</f>
        <v>63</v>
      </c>
      <c r="G13" s="12">
        <f>+Sandoy!H13</f>
        <v>23</v>
      </c>
      <c r="H13" s="12">
        <f>+Suðuroy!K13</f>
        <v>50</v>
      </c>
      <c r="I13" s="10">
        <f t="shared" si="0"/>
        <v>1201</v>
      </c>
      <c r="J13" s="11"/>
      <c r="K13" s="79"/>
      <c r="L13" s="10"/>
    </row>
    <row r="14" spans="1:12" ht="12.75" outlineLevel="1">
      <c r="A14" s="7" t="str">
        <f>+LISTIN!A14</f>
        <v>Niels Petersen</v>
      </c>
      <c r="B14" s="12">
        <f>+Norðoyggjar!M14</f>
        <v>0</v>
      </c>
      <c r="C14" s="12">
        <f>+Eysturoy!R14</f>
        <v>0</v>
      </c>
      <c r="D14" s="12">
        <f>+Norðstreymoy!I14</f>
        <v>0</v>
      </c>
      <c r="E14" s="12">
        <f>+Suðursteymoy!H14</f>
        <v>3</v>
      </c>
      <c r="F14" s="12">
        <f>+Vágar!G14</f>
        <v>0</v>
      </c>
      <c r="G14" s="12">
        <f>+Sandoy!H14</f>
        <v>0</v>
      </c>
      <c r="H14" s="12">
        <f>+Suðuroy!K14</f>
        <v>19</v>
      </c>
      <c r="I14" s="10">
        <f t="shared" si="0"/>
        <v>22</v>
      </c>
      <c r="J14" s="11"/>
      <c r="K14" s="79"/>
      <c r="L14" s="10"/>
    </row>
    <row r="15" spans="1:12" ht="12.75" outlineLevel="1">
      <c r="A15" s="7" t="str">
        <f>+LISTIN!A15</f>
        <v>Rigmor Rasmussen</v>
      </c>
      <c r="B15" s="12">
        <f>+Norðoyggjar!M15</f>
        <v>1</v>
      </c>
      <c r="C15" s="12">
        <f>+Eysturoy!R15</f>
        <v>27</v>
      </c>
      <c r="D15" s="12">
        <f>+Norðstreymoy!I15</f>
        <v>1</v>
      </c>
      <c r="E15" s="12">
        <f>+Suðursteymoy!H15</f>
        <v>8</v>
      </c>
      <c r="F15" s="12">
        <f>+Vágar!G15</f>
        <v>0</v>
      </c>
      <c r="G15" s="12">
        <f>+Sandoy!H15</f>
        <v>0</v>
      </c>
      <c r="H15" s="12">
        <f>+Suðuroy!K15</f>
        <v>0</v>
      </c>
      <c r="I15" s="10">
        <f t="shared" si="0"/>
        <v>37</v>
      </c>
      <c r="J15" s="11"/>
      <c r="K15" s="79"/>
      <c r="L15" s="10"/>
    </row>
    <row r="16" spans="1:12" ht="12.75" outlineLevel="1">
      <c r="A16" s="7" t="str">
        <f>+LISTIN!A16</f>
        <v>Brandur Sandoy</v>
      </c>
      <c r="B16" s="12">
        <f>+Norðoyggjar!M16</f>
        <v>0</v>
      </c>
      <c r="C16" s="12">
        <f>+Eysturoy!R16</f>
        <v>2</v>
      </c>
      <c r="D16" s="12">
        <f>+Norðstreymoy!I16</f>
        <v>2</v>
      </c>
      <c r="E16" s="12">
        <f>+Suðursteymoy!H16</f>
        <v>14</v>
      </c>
      <c r="F16" s="12">
        <f>+Vágar!G16</f>
        <v>0</v>
      </c>
      <c r="G16" s="12">
        <f>+Sandoy!H16</f>
        <v>86</v>
      </c>
      <c r="H16" s="12">
        <f>+Suðuroy!K16</f>
        <v>2</v>
      </c>
      <c r="I16" s="10">
        <f t="shared" si="0"/>
        <v>106</v>
      </c>
      <c r="J16" s="11"/>
      <c r="K16" s="79"/>
      <c r="L16" s="10"/>
    </row>
    <row r="17" spans="1:12" ht="12.75" outlineLevel="1">
      <c r="A17" s="7" t="str">
        <f>+LISTIN!A17</f>
        <v>Jógvan Thomsen</v>
      </c>
      <c r="B17" s="12">
        <f>+Norðoyggjar!M17</f>
        <v>0</v>
      </c>
      <c r="C17" s="12">
        <f>+Eysturoy!R17</f>
        <v>1</v>
      </c>
      <c r="D17" s="12">
        <f>+Norðstreymoy!I17</f>
        <v>3</v>
      </c>
      <c r="E17" s="12">
        <f>+Suðursteymoy!H17</f>
        <v>33</v>
      </c>
      <c r="F17" s="12">
        <f>+Vágar!G17</f>
        <v>0</v>
      </c>
      <c r="G17" s="12">
        <f>+Sandoy!H17</f>
        <v>0</v>
      </c>
      <c r="H17" s="12">
        <f>+Suðuroy!K17</f>
        <v>0</v>
      </c>
      <c r="I17" s="10">
        <f t="shared" si="0"/>
        <v>37</v>
      </c>
      <c r="J17" s="11"/>
      <c r="K17" s="79"/>
      <c r="L17" s="10"/>
    </row>
    <row r="18" spans="1:12" ht="12.75" outlineLevel="1">
      <c r="A18" s="7" t="str">
        <f>+LISTIN!A18</f>
        <v>Jacob Vestergaard</v>
      </c>
      <c r="B18" s="12">
        <f>+Norðoyggjar!M18</f>
        <v>143</v>
      </c>
      <c r="C18" s="12">
        <f>+Eysturoy!R18</f>
        <v>86</v>
      </c>
      <c r="D18" s="12">
        <f>+Norðstreymoy!I18</f>
        <v>37</v>
      </c>
      <c r="E18" s="12">
        <f>+Suðursteymoy!H18</f>
        <v>148</v>
      </c>
      <c r="F18" s="12">
        <f>+Vágar!G18</f>
        <v>34</v>
      </c>
      <c r="G18" s="12">
        <f>+Sandoy!H18</f>
        <v>12</v>
      </c>
      <c r="H18" s="12">
        <f>+Suðuroy!K18</f>
        <v>296</v>
      </c>
      <c r="I18" s="10">
        <f t="shared" si="0"/>
        <v>756</v>
      </c>
      <c r="J18" s="11"/>
      <c r="K18" s="79"/>
      <c r="L18" s="10"/>
    </row>
    <row r="19" spans="1:12" ht="12.75" outlineLevel="1">
      <c r="A19" s="7" t="str">
        <f>+LISTIN!A19</f>
        <v> </v>
      </c>
      <c r="B19" s="12"/>
      <c r="C19" s="12"/>
      <c r="D19" s="12"/>
      <c r="E19" s="12"/>
      <c r="F19" s="12"/>
      <c r="G19" s="12"/>
      <c r="H19" s="12"/>
      <c r="I19" s="12"/>
      <c r="J19" s="11"/>
      <c r="K19" s="79"/>
      <c r="L19" s="10"/>
    </row>
    <row r="20" spans="1:12" ht="12.75" outlineLevel="1">
      <c r="A20" s="7" t="str">
        <f>+LISTIN!A20</f>
        <v> </v>
      </c>
      <c r="B20" s="12"/>
      <c r="C20" s="12"/>
      <c r="D20" s="12"/>
      <c r="E20" s="12"/>
      <c r="F20" s="12"/>
      <c r="G20" s="12"/>
      <c r="H20" s="12"/>
      <c r="I20" s="12"/>
      <c r="J20" s="11"/>
      <c r="K20" s="79"/>
      <c r="L20" s="10"/>
    </row>
    <row r="21" spans="1:12" ht="12.75" outlineLevel="1">
      <c r="A21" s="7" t="str">
        <f>+LISTIN!A21</f>
        <v> </v>
      </c>
      <c r="B21" s="12"/>
      <c r="C21" s="12"/>
      <c r="D21" s="12"/>
      <c r="E21" s="12"/>
      <c r="F21" s="12"/>
      <c r="G21" s="12"/>
      <c r="H21" s="12"/>
      <c r="I21" s="12"/>
      <c r="J21" s="11"/>
      <c r="K21" s="79"/>
      <c r="L21" s="10"/>
    </row>
    <row r="22" spans="1:12" ht="12.75" outlineLevel="1">
      <c r="A22" s="7" t="str">
        <f>+LISTIN!A22</f>
        <v> </v>
      </c>
      <c r="B22" s="12"/>
      <c r="C22" s="12"/>
      <c r="D22" s="12"/>
      <c r="E22" s="12"/>
      <c r="F22" s="12"/>
      <c r="G22" s="12"/>
      <c r="H22" s="12"/>
      <c r="I22" s="12"/>
      <c r="J22" s="11"/>
      <c r="K22" s="79"/>
      <c r="L22" s="10"/>
    </row>
    <row r="23" spans="1:12" ht="12.75" outlineLevel="1">
      <c r="A23" s="7" t="str">
        <f>+LISTIN!A23</f>
        <v> </v>
      </c>
      <c r="B23" s="12"/>
      <c r="C23" s="12"/>
      <c r="D23" s="12"/>
      <c r="E23" s="12"/>
      <c r="F23" s="12"/>
      <c r="G23" s="12"/>
      <c r="H23" s="12"/>
      <c r="I23" s="12"/>
      <c r="J23" s="11"/>
      <c r="K23" s="79"/>
      <c r="L23" s="10"/>
    </row>
    <row r="24" spans="1:12" ht="12.75" outlineLevel="1">
      <c r="A24" s="7" t="str">
        <f>+LISTIN!A24</f>
        <v> </v>
      </c>
      <c r="B24" s="12"/>
      <c r="C24" s="12"/>
      <c r="D24" s="12"/>
      <c r="E24" s="12"/>
      <c r="F24" s="12"/>
      <c r="G24" s="12"/>
      <c r="H24" s="12"/>
      <c r="I24" s="12"/>
      <c r="J24" s="11"/>
      <c r="K24" s="79"/>
      <c r="L24" s="10"/>
    </row>
    <row r="25" spans="1:12" s="16" customFormat="1" ht="12.75">
      <c r="A25" s="16" t="str">
        <f>+LISTIN!A25</f>
        <v>Listi A tilsamans</v>
      </c>
      <c r="B25" s="8">
        <f>+Norðoyggjar!M25</f>
        <v>846</v>
      </c>
      <c r="C25" s="8">
        <f>+Eysturoy!R25</f>
        <v>811</v>
      </c>
      <c r="D25" s="8">
        <f>+Norðstreymoy!I25</f>
        <v>242</v>
      </c>
      <c r="E25" s="8">
        <f>+Suðursteymoy!H25</f>
        <v>1207</v>
      </c>
      <c r="F25" s="8">
        <f>+Vágar!G25</f>
        <v>275</v>
      </c>
      <c r="G25" s="8">
        <f>+Sandoy!H25</f>
        <v>156</v>
      </c>
      <c r="H25" s="8">
        <f>+Suðuroy!K25</f>
        <v>398</v>
      </c>
      <c r="I25" s="10">
        <f t="shared" si="0"/>
        <v>3935</v>
      </c>
      <c r="J25" s="8"/>
      <c r="K25" s="76"/>
      <c r="L25" s="8"/>
    </row>
    <row r="26" spans="1:12" ht="12.75">
      <c r="A26" s="7">
        <f>+LISTIN!A26</f>
      </c>
      <c r="B26" s="8"/>
      <c r="C26" s="8"/>
      <c r="D26" s="8"/>
      <c r="E26" s="8"/>
      <c r="F26" s="8"/>
      <c r="G26" s="8"/>
      <c r="H26" s="12">
        <f>+Suðuroy!K26</f>
      </c>
      <c r="I26" s="8"/>
      <c r="J26" s="12"/>
      <c r="K26" s="81"/>
      <c r="L26" s="12"/>
    </row>
    <row r="27" spans="1:23" s="17" customFormat="1" ht="18">
      <c r="A27" s="17" t="str">
        <f>+LISTIN!A27</f>
        <v>B. Sambandsflokkurin</v>
      </c>
      <c r="B27" s="8"/>
      <c r="C27" s="8"/>
      <c r="D27" s="8"/>
      <c r="E27" s="8"/>
      <c r="F27" s="8"/>
      <c r="G27" s="8"/>
      <c r="H27" s="12"/>
      <c r="I27" s="10"/>
      <c r="J27" s="10"/>
      <c r="K27" s="76"/>
      <c r="L27" s="10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12" ht="12.75" outlineLevel="1">
      <c r="A28" s="7" t="str">
        <f>+LISTIN!A28</f>
        <v>Listin</v>
      </c>
      <c r="B28" s="12">
        <f>+Norðoyggjar!M28</f>
        <v>29</v>
      </c>
      <c r="C28" s="12">
        <f>+Eysturoy!R28</f>
        <v>142</v>
      </c>
      <c r="D28" s="12">
        <f>+Norðstreymoy!I28</f>
        <v>59</v>
      </c>
      <c r="E28" s="12">
        <f>+Suðursteymoy!H28</f>
        <v>258</v>
      </c>
      <c r="F28" s="12">
        <f>+Vágar!G28</f>
        <v>59</v>
      </c>
      <c r="G28" s="12">
        <f>+Sandoy!H28</f>
        <v>12</v>
      </c>
      <c r="H28" s="12">
        <f>+Suðuroy!K28</f>
        <v>58</v>
      </c>
      <c r="I28" s="10">
        <f aca="true" t="shared" si="1" ref="I28:I49">SUM(B28:H28)</f>
        <v>617</v>
      </c>
      <c r="J28" s="11"/>
      <c r="K28" s="79"/>
      <c r="L28" s="10"/>
    </row>
    <row r="29" spans="1:12" ht="12.75" outlineLevel="1">
      <c r="A29" s="7" t="str">
        <f>+LISTIN!A29</f>
        <v>Helgi Abrahamsen</v>
      </c>
      <c r="B29" s="12">
        <f>+Norðoyggjar!M29</f>
        <v>6</v>
      </c>
      <c r="C29" s="12">
        <f>+Eysturoy!R29</f>
        <v>250</v>
      </c>
      <c r="D29" s="12">
        <f>+Norðstreymoy!I29</f>
        <v>6</v>
      </c>
      <c r="E29" s="12">
        <f>+Suðursteymoy!H29</f>
        <v>51</v>
      </c>
      <c r="F29" s="12">
        <f>+Vágar!G29</f>
        <v>5</v>
      </c>
      <c r="G29" s="12">
        <f>+Sandoy!H29</f>
        <v>3</v>
      </c>
      <c r="H29" s="12">
        <f>+Suðuroy!K29</f>
        <v>5</v>
      </c>
      <c r="I29" s="10">
        <f t="shared" si="1"/>
        <v>326</v>
      </c>
      <c r="J29" s="11"/>
      <c r="K29" s="79"/>
      <c r="L29" s="10"/>
    </row>
    <row r="30" spans="1:12" ht="12.75" outlineLevel="1">
      <c r="A30" s="7" t="str">
        <f>+LISTIN!A30</f>
        <v>Johan Dahl</v>
      </c>
      <c r="B30" s="12">
        <f>+Norðoyggjar!M30</f>
        <v>1</v>
      </c>
      <c r="C30" s="12">
        <f>+Eysturoy!R30</f>
        <v>7</v>
      </c>
      <c r="D30" s="12">
        <f>+Norðstreymoy!I30</f>
        <v>5</v>
      </c>
      <c r="E30" s="12">
        <f>+Suðursteymoy!H30</f>
        <v>53</v>
      </c>
      <c r="F30" s="12">
        <f>+Vágar!G30</f>
        <v>1</v>
      </c>
      <c r="G30" s="12">
        <f>+Sandoy!H30</f>
        <v>3</v>
      </c>
      <c r="H30" s="12">
        <f>+Suðuroy!K30</f>
        <v>69</v>
      </c>
      <c r="I30" s="10">
        <f t="shared" si="1"/>
        <v>139</v>
      </c>
      <c r="J30" s="11"/>
      <c r="K30" s="79"/>
      <c r="L30" s="10"/>
    </row>
    <row r="31" spans="1:12" ht="12.75" outlineLevel="1">
      <c r="A31" s="7" t="str">
        <f>+LISTIN!A31</f>
        <v>Fríðgerð Heinesen</v>
      </c>
      <c r="B31" s="12">
        <f>+Norðoyggjar!M31</f>
        <v>3</v>
      </c>
      <c r="C31" s="12">
        <f>+Eysturoy!R31</f>
        <v>55</v>
      </c>
      <c r="D31" s="12">
        <f>+Norðstreymoy!I31</f>
        <v>3</v>
      </c>
      <c r="E31" s="12">
        <f>+Suðursteymoy!H31</f>
        <v>13</v>
      </c>
      <c r="F31" s="12">
        <f>+Vágar!G31</f>
        <v>0</v>
      </c>
      <c r="G31" s="12">
        <f>+Sandoy!H31</f>
        <v>1</v>
      </c>
      <c r="H31" s="12">
        <f>+Suðuroy!K31</f>
        <v>1</v>
      </c>
      <c r="I31" s="10">
        <f t="shared" si="1"/>
        <v>76</v>
      </c>
      <c r="J31" s="11"/>
      <c r="K31" s="79"/>
      <c r="L31" s="10"/>
    </row>
    <row r="32" spans="1:12" ht="12.75" outlineLevel="1">
      <c r="A32" s="7" t="str">
        <f>+LISTIN!A32</f>
        <v>Edva Jacobsen</v>
      </c>
      <c r="B32" s="12">
        <f>+Norðoyggjar!M32</f>
        <v>11</v>
      </c>
      <c r="C32" s="12">
        <f>+Eysturoy!R32</f>
        <v>155</v>
      </c>
      <c r="D32" s="12">
        <f>+Norðstreymoy!I32</f>
        <v>5</v>
      </c>
      <c r="E32" s="12">
        <f>+Suðursteymoy!H32</f>
        <v>16</v>
      </c>
      <c r="F32" s="12">
        <f>+Vágar!G32</f>
        <v>2</v>
      </c>
      <c r="G32" s="12">
        <f>+Sandoy!H32</f>
        <v>0</v>
      </c>
      <c r="H32" s="12">
        <f>+Suðuroy!K32</f>
        <v>1</v>
      </c>
      <c r="I32" s="10">
        <f t="shared" si="1"/>
        <v>190</v>
      </c>
      <c r="J32" s="11"/>
      <c r="K32" s="79"/>
      <c r="L32" s="10"/>
    </row>
    <row r="33" spans="1:12" ht="12.75" outlineLevel="1">
      <c r="A33" s="7" t="str">
        <f>+LISTIN!A33</f>
        <v>Eivin Jacobsen</v>
      </c>
      <c r="B33" s="12">
        <f>+Norðoyggjar!M33</f>
        <v>3</v>
      </c>
      <c r="C33" s="12">
        <f>+Eysturoy!R33</f>
        <v>5</v>
      </c>
      <c r="D33" s="12">
        <f>+Norðstreymoy!I33</f>
        <v>2</v>
      </c>
      <c r="E33" s="12">
        <f>+Suðursteymoy!H33</f>
        <v>13</v>
      </c>
      <c r="F33" s="12">
        <f>+Vágar!G33</f>
        <v>82</v>
      </c>
      <c r="G33" s="12">
        <f>+Sandoy!H33</f>
        <v>0</v>
      </c>
      <c r="H33" s="12">
        <f>+Suðuroy!K33</f>
        <v>2</v>
      </c>
      <c r="I33" s="10">
        <f t="shared" si="1"/>
        <v>107</v>
      </c>
      <c r="J33" s="11"/>
      <c r="K33" s="79"/>
      <c r="L33" s="10"/>
    </row>
    <row r="34" spans="1:12" ht="12.75" outlineLevel="1">
      <c r="A34" s="7" t="str">
        <f>+LISTIN!A34</f>
        <v>Edmund Joensen</v>
      </c>
      <c r="B34" s="12">
        <f>+Norðoyggjar!M34</f>
        <v>51</v>
      </c>
      <c r="C34" s="12">
        <f>+Eysturoy!R34</f>
        <v>434</v>
      </c>
      <c r="D34" s="12">
        <f>+Norðstreymoy!I34</f>
        <v>158</v>
      </c>
      <c r="E34" s="12">
        <f>+Suðursteymoy!H34</f>
        <v>558</v>
      </c>
      <c r="F34" s="12">
        <f>+Vágar!G34</f>
        <v>69</v>
      </c>
      <c r="G34" s="12">
        <f>+Sandoy!H34</f>
        <v>30</v>
      </c>
      <c r="H34" s="12">
        <f>+Suðuroy!K34</f>
        <v>292</v>
      </c>
      <c r="I34" s="10">
        <f t="shared" si="1"/>
        <v>1592</v>
      </c>
      <c r="J34" s="11"/>
      <c r="K34" s="79"/>
      <c r="L34" s="10"/>
    </row>
    <row r="35" spans="1:12" ht="12.75" outlineLevel="1">
      <c r="A35" s="7" t="str">
        <f>+LISTIN!A35</f>
        <v>Kaj Leo Holm Johannesen</v>
      </c>
      <c r="B35" s="12">
        <f>+Norðoyggjar!M35</f>
        <v>68</v>
      </c>
      <c r="C35" s="12">
        <f>+Eysturoy!R35</f>
        <v>322</v>
      </c>
      <c r="D35" s="12">
        <f>+Norðstreymoy!I35</f>
        <v>90</v>
      </c>
      <c r="E35" s="12">
        <f>+Suðursteymoy!H35</f>
        <v>825</v>
      </c>
      <c r="F35" s="12">
        <f>+Vágar!G35</f>
        <v>100</v>
      </c>
      <c r="G35" s="12">
        <f>+Sandoy!H35</f>
        <v>22</v>
      </c>
      <c r="H35" s="12">
        <f>+Suðuroy!K35</f>
        <v>114</v>
      </c>
      <c r="I35" s="10">
        <f t="shared" si="1"/>
        <v>1541</v>
      </c>
      <c r="J35" s="11"/>
      <c r="K35" s="79"/>
      <c r="L35" s="10"/>
    </row>
    <row r="36" spans="1:12" ht="12.75" outlineLevel="1">
      <c r="A36" s="7" t="str">
        <f>+LISTIN!A36</f>
        <v>Bjørn Kalsø</v>
      </c>
      <c r="B36" s="12">
        <f>+Norðoyggjar!M36</f>
        <v>334</v>
      </c>
      <c r="C36" s="12">
        <f>+Eysturoy!R36</f>
        <v>37</v>
      </c>
      <c r="D36" s="12">
        <f>+Norðstreymoy!I36</f>
        <v>1</v>
      </c>
      <c r="E36" s="12">
        <f>+Suðursteymoy!H36</f>
        <v>23</v>
      </c>
      <c r="F36" s="12">
        <f>+Vágar!G36</f>
        <v>5</v>
      </c>
      <c r="G36" s="12">
        <f>+Sandoy!H36</f>
        <v>1</v>
      </c>
      <c r="H36" s="12">
        <f>+Suðuroy!K36</f>
        <v>6</v>
      </c>
      <c r="I36" s="10">
        <f t="shared" si="1"/>
        <v>407</v>
      </c>
      <c r="J36" s="11"/>
      <c r="K36" s="79"/>
      <c r="L36" s="10"/>
    </row>
    <row r="37" spans="1:12" ht="12.75" outlineLevel="1">
      <c r="A37" s="7" t="str">
        <f>+LISTIN!A37</f>
        <v>Magni Laksafoss</v>
      </c>
      <c r="B37" s="12">
        <f>+Norðoyggjar!M37</f>
        <v>8</v>
      </c>
      <c r="C37" s="12">
        <f>+Eysturoy!R37</f>
        <v>63</v>
      </c>
      <c r="D37" s="12">
        <f>+Norðstreymoy!I37</f>
        <v>43</v>
      </c>
      <c r="E37" s="12">
        <f>+Suðursteymoy!H37</f>
        <v>167</v>
      </c>
      <c r="F37" s="12">
        <f>+Vágar!G37</f>
        <v>26</v>
      </c>
      <c r="G37" s="12">
        <f>+Sandoy!H37</f>
        <v>3</v>
      </c>
      <c r="H37" s="12">
        <f>+Suðuroy!K37</f>
        <v>9</v>
      </c>
      <c r="I37" s="10">
        <f t="shared" si="1"/>
        <v>319</v>
      </c>
      <c r="J37" s="11"/>
      <c r="K37" s="79"/>
      <c r="L37" s="10"/>
    </row>
    <row r="38" spans="1:12" ht="12.75" outlineLevel="1">
      <c r="A38" s="7" t="str">
        <f>+LISTIN!A38</f>
        <v>Jóna Mortensen</v>
      </c>
      <c r="B38" s="12">
        <f>+Norðoyggjar!M38</f>
        <v>3</v>
      </c>
      <c r="C38" s="12">
        <f>+Eysturoy!R38</f>
        <v>6</v>
      </c>
      <c r="D38" s="12">
        <f>+Norðstreymoy!I38</f>
        <v>5</v>
      </c>
      <c r="E38" s="12">
        <f>+Suðursteymoy!H38</f>
        <v>114</v>
      </c>
      <c r="F38" s="12">
        <f>+Vágar!G38</f>
        <v>1</v>
      </c>
      <c r="G38" s="12">
        <f>+Sandoy!H38</f>
        <v>1</v>
      </c>
      <c r="H38" s="12">
        <f>+Suðuroy!K38</f>
        <v>2</v>
      </c>
      <c r="I38" s="10">
        <f t="shared" si="1"/>
        <v>132</v>
      </c>
      <c r="J38" s="11"/>
      <c r="K38" s="79"/>
      <c r="L38" s="10"/>
    </row>
    <row r="39" spans="1:12" ht="12.75" outlineLevel="1">
      <c r="A39" s="7" t="str">
        <f>+LISTIN!A39</f>
        <v>Bárður á Steig Nielsen</v>
      </c>
      <c r="B39" s="12">
        <f>+Norðoyggjar!M39</f>
        <v>13</v>
      </c>
      <c r="C39" s="12">
        <f>+Eysturoy!R39</f>
        <v>48</v>
      </c>
      <c r="D39" s="12">
        <f>+Norðstreymoy!I39</f>
        <v>183</v>
      </c>
      <c r="E39" s="12">
        <f>+Suðursteymoy!H39</f>
        <v>146</v>
      </c>
      <c r="F39" s="12">
        <f>+Vágar!G39</f>
        <v>12</v>
      </c>
      <c r="G39" s="12">
        <f>+Sandoy!H39</f>
        <v>7</v>
      </c>
      <c r="H39" s="12">
        <f>+Suðuroy!K39</f>
        <v>25</v>
      </c>
      <c r="I39" s="10">
        <f t="shared" si="1"/>
        <v>434</v>
      </c>
      <c r="J39" s="11"/>
      <c r="K39" s="79"/>
      <c r="L39" s="10"/>
    </row>
    <row r="40" spans="1:12" ht="12.75" outlineLevel="1">
      <c r="A40" s="7" t="str">
        <f>+LISTIN!A40</f>
        <v>Alfred Olsen</v>
      </c>
      <c r="B40" s="12">
        <f>+Norðoyggjar!M40</f>
        <v>19</v>
      </c>
      <c r="C40" s="12">
        <f>+Eysturoy!R40</f>
        <v>232</v>
      </c>
      <c r="D40" s="12">
        <f>+Norðstreymoy!I40</f>
        <v>5</v>
      </c>
      <c r="E40" s="12">
        <f>+Suðursteymoy!H40</f>
        <v>31</v>
      </c>
      <c r="F40" s="12">
        <f>+Vágar!G40</f>
        <v>7</v>
      </c>
      <c r="G40" s="12">
        <f>+Sandoy!H40</f>
        <v>2</v>
      </c>
      <c r="H40" s="12">
        <f>+Suðuroy!K40</f>
        <v>3</v>
      </c>
      <c r="I40" s="10">
        <f t="shared" si="1"/>
        <v>299</v>
      </c>
      <c r="J40" s="11"/>
      <c r="K40" s="79"/>
      <c r="L40" s="10"/>
    </row>
    <row r="41" spans="1:12" ht="12.75" outlineLevel="1">
      <c r="A41" s="7" t="str">
        <f>+LISTIN!A41</f>
        <v>Rósa Samuelsen</v>
      </c>
      <c r="B41" s="12">
        <f>+Norðoyggjar!M41</f>
        <v>5</v>
      </c>
      <c r="C41" s="12">
        <f>+Eysturoy!R41</f>
        <v>20</v>
      </c>
      <c r="D41" s="12">
        <f>+Norðstreymoy!I41</f>
        <v>3</v>
      </c>
      <c r="E41" s="12">
        <f>+Suðursteymoy!H41</f>
        <v>65</v>
      </c>
      <c r="F41" s="12">
        <f>+Vágar!G41</f>
        <v>82</v>
      </c>
      <c r="G41" s="12">
        <f>+Sandoy!H41</f>
        <v>2</v>
      </c>
      <c r="H41" s="12">
        <f>+Suðuroy!K41</f>
        <v>5</v>
      </c>
      <c r="I41" s="10">
        <f t="shared" si="1"/>
        <v>182</v>
      </c>
      <c r="J41" s="11"/>
      <c r="K41" s="79"/>
      <c r="L41" s="10"/>
    </row>
    <row r="42" spans="1:12" ht="12.75" outlineLevel="1">
      <c r="A42" s="7" t="str">
        <f>+LISTIN!A42</f>
        <v> </v>
      </c>
      <c r="B42" s="12"/>
      <c r="C42" s="12"/>
      <c r="D42" s="12"/>
      <c r="E42" s="12"/>
      <c r="F42" s="12"/>
      <c r="G42" s="12"/>
      <c r="H42" s="12"/>
      <c r="I42" s="12"/>
      <c r="J42" s="11"/>
      <c r="K42" s="79"/>
      <c r="L42" s="10"/>
    </row>
    <row r="43" spans="1:12" ht="12.75" outlineLevel="1">
      <c r="A43" s="7" t="str">
        <f>+LISTIN!A43</f>
        <v> </v>
      </c>
      <c r="B43" s="12"/>
      <c r="C43" s="12"/>
      <c r="D43" s="12"/>
      <c r="E43" s="12"/>
      <c r="F43" s="12"/>
      <c r="G43" s="12"/>
      <c r="H43" s="12"/>
      <c r="I43" s="12"/>
      <c r="J43" s="11"/>
      <c r="K43" s="79"/>
      <c r="L43" s="10"/>
    </row>
    <row r="44" spans="1:12" ht="12.75" outlineLevel="1">
      <c r="A44" s="7" t="str">
        <f>+LISTIN!A44</f>
        <v> </v>
      </c>
      <c r="B44" s="12"/>
      <c r="C44" s="12"/>
      <c r="D44" s="12"/>
      <c r="E44" s="12"/>
      <c r="F44" s="12"/>
      <c r="G44" s="12"/>
      <c r="H44" s="12"/>
      <c r="I44" s="12"/>
      <c r="J44" s="11"/>
      <c r="K44" s="79"/>
      <c r="L44" s="10"/>
    </row>
    <row r="45" spans="1:12" ht="12.75" outlineLevel="1">
      <c r="A45" s="7" t="str">
        <f>+LISTIN!A45</f>
        <v> </v>
      </c>
      <c r="B45" s="12"/>
      <c r="C45" s="12"/>
      <c r="D45" s="12"/>
      <c r="E45" s="12"/>
      <c r="F45" s="12"/>
      <c r="G45" s="12"/>
      <c r="H45" s="12"/>
      <c r="I45" s="12"/>
      <c r="J45" s="11"/>
      <c r="K45" s="79"/>
      <c r="L45" s="10"/>
    </row>
    <row r="46" spans="1:12" ht="12.75" outlineLevel="1">
      <c r="A46" s="7" t="str">
        <f>+LISTIN!A46</f>
        <v> </v>
      </c>
      <c r="B46" s="12"/>
      <c r="C46" s="12"/>
      <c r="D46" s="12"/>
      <c r="E46" s="12"/>
      <c r="F46" s="12"/>
      <c r="G46" s="12"/>
      <c r="H46" s="12"/>
      <c r="I46" s="12"/>
      <c r="J46" s="11"/>
      <c r="K46" s="79"/>
      <c r="L46" s="10"/>
    </row>
    <row r="47" spans="1:12" ht="12.75" outlineLevel="1">
      <c r="A47" s="7" t="str">
        <f>+LISTIN!A47</f>
        <v> </v>
      </c>
      <c r="B47" s="12"/>
      <c r="C47" s="12"/>
      <c r="D47" s="12"/>
      <c r="E47" s="12"/>
      <c r="F47" s="12"/>
      <c r="G47" s="12"/>
      <c r="H47" s="12"/>
      <c r="I47" s="12"/>
      <c r="J47" s="11"/>
      <c r="K47" s="79"/>
      <c r="L47" s="10"/>
    </row>
    <row r="48" spans="1:12" ht="12.75" outlineLevel="1">
      <c r="A48" s="7" t="str">
        <f>+LISTIN!A48</f>
        <v> </v>
      </c>
      <c r="B48" s="12"/>
      <c r="C48" s="12"/>
      <c r="D48" s="12"/>
      <c r="E48" s="12"/>
      <c r="F48" s="12"/>
      <c r="G48" s="12"/>
      <c r="H48" s="12"/>
      <c r="I48" s="12"/>
      <c r="J48" s="11"/>
      <c r="K48" s="79"/>
      <c r="L48" s="10"/>
    </row>
    <row r="49" spans="1:12" s="16" customFormat="1" ht="12.75">
      <c r="A49" s="16" t="str">
        <f>+LISTIN!A49</f>
        <v>Listi B tils.</v>
      </c>
      <c r="B49" s="8">
        <f>+Norðoyggjar!M49</f>
        <v>554</v>
      </c>
      <c r="C49" s="8">
        <f>+Eysturoy!R49</f>
        <v>1776</v>
      </c>
      <c r="D49" s="8">
        <f>+Norðstreymoy!I49</f>
        <v>568</v>
      </c>
      <c r="E49" s="8">
        <f>+Suðursteymoy!H49</f>
        <v>2333</v>
      </c>
      <c r="F49" s="8">
        <f>+Vágar!G49</f>
        <v>451</v>
      </c>
      <c r="G49" s="8">
        <f>+Sandoy!H49</f>
        <v>88</v>
      </c>
      <c r="H49" s="8">
        <f>+Suðuroy!K49</f>
        <v>592</v>
      </c>
      <c r="I49" s="10">
        <f t="shared" si="1"/>
        <v>6362</v>
      </c>
      <c r="J49" s="10"/>
      <c r="K49" s="76"/>
      <c r="L49" s="10"/>
    </row>
    <row r="50" spans="1:12" ht="12.75">
      <c r="A50" s="7">
        <f>+LISTIN!A50</f>
      </c>
      <c r="B50" s="8"/>
      <c r="C50" s="8"/>
      <c r="D50" s="8"/>
      <c r="E50" s="8"/>
      <c r="F50" s="8"/>
      <c r="G50" s="8"/>
      <c r="H50" s="12"/>
      <c r="I50" s="10"/>
      <c r="J50" s="11"/>
      <c r="K50" s="79"/>
      <c r="L50" s="10"/>
    </row>
    <row r="51" spans="1:23" s="17" customFormat="1" ht="18">
      <c r="A51" s="17" t="str">
        <f>+LISTIN!A51</f>
        <v>C. Javnaðarflokkurin</v>
      </c>
      <c r="B51" s="8"/>
      <c r="C51" s="8"/>
      <c r="D51" s="8"/>
      <c r="E51" s="8"/>
      <c r="F51" s="8"/>
      <c r="G51" s="8"/>
      <c r="H51" s="12"/>
      <c r="I51" s="10"/>
      <c r="J51" s="10"/>
      <c r="K51" s="76"/>
      <c r="L51" s="10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12" ht="12.75" outlineLevel="1">
      <c r="A52" s="7" t="str">
        <f>+LISTIN!A52</f>
        <v>Listin</v>
      </c>
      <c r="B52" s="12">
        <f>+Norðoyggjar!M52</f>
        <v>16</v>
      </c>
      <c r="C52" s="12">
        <f>+Eysturoy!R52</f>
        <v>61</v>
      </c>
      <c r="D52" s="12">
        <f>+Norðstreymoy!I52</f>
        <v>25</v>
      </c>
      <c r="E52" s="12">
        <f>+Suðursteymoy!H52</f>
        <v>113</v>
      </c>
      <c r="F52" s="12">
        <f>+Vágar!G52</f>
        <v>12</v>
      </c>
      <c r="G52" s="12">
        <f>+Sandoy!H52</f>
        <v>13</v>
      </c>
      <c r="H52" s="12">
        <f>+Suðuroy!K52</f>
        <v>67</v>
      </c>
      <c r="I52" s="10">
        <f>SUM(B52:H52)</f>
        <v>307</v>
      </c>
      <c r="J52" s="11"/>
      <c r="K52" s="79"/>
      <c r="L52" s="10"/>
    </row>
    <row r="53" spans="1:12" ht="12.75" outlineLevel="1">
      <c r="A53" s="7" t="str">
        <f>+LISTIN!A53</f>
        <v>Malla Dam</v>
      </c>
      <c r="B53" s="12">
        <f>+Norðoyggjar!M53</f>
        <v>1</v>
      </c>
      <c r="C53" s="12">
        <f>+Eysturoy!R53</f>
        <v>4</v>
      </c>
      <c r="D53" s="12">
        <f>+Norðstreymoy!I53</f>
        <v>4</v>
      </c>
      <c r="E53" s="12">
        <f>+Suðursteymoy!H53</f>
        <v>38</v>
      </c>
      <c r="F53" s="12">
        <f>+Vágar!G53</f>
        <v>2</v>
      </c>
      <c r="G53" s="12">
        <f>+Sandoy!H53</f>
        <v>1</v>
      </c>
      <c r="H53" s="12">
        <f>+Suðuroy!K53</f>
        <v>66</v>
      </c>
      <c r="I53" s="10">
        <f>SUM(B53:H53)</f>
        <v>116</v>
      </c>
      <c r="J53" s="11"/>
      <c r="K53" s="79"/>
      <c r="L53" s="10"/>
    </row>
    <row r="54" spans="1:12" ht="12.75" outlineLevel="1">
      <c r="A54" s="7" t="str">
        <f>+LISTIN!A54</f>
        <v>Kristoffur Gaardlykke</v>
      </c>
      <c r="B54" s="12">
        <f>+Norðoyggjar!M54</f>
        <v>2</v>
      </c>
      <c r="C54" s="12">
        <f>+Eysturoy!R54</f>
        <v>5</v>
      </c>
      <c r="D54" s="12">
        <f>+Norðstreymoy!I54</f>
        <v>3</v>
      </c>
      <c r="E54" s="12">
        <f>+Suðursteymoy!H54</f>
        <v>14</v>
      </c>
      <c r="F54" s="12">
        <f>+Vágar!G54</f>
        <v>80</v>
      </c>
      <c r="G54" s="12">
        <f>+Sandoy!H54</f>
        <v>0</v>
      </c>
      <c r="H54" s="12">
        <f>+Suðuroy!K54</f>
        <v>2</v>
      </c>
      <c r="I54" s="10">
        <f>SUM(B54:H54)</f>
        <v>106</v>
      </c>
      <c r="J54" s="12"/>
      <c r="K54" s="81"/>
      <c r="L54" s="10"/>
    </row>
    <row r="55" spans="1:12" ht="12.75" outlineLevel="1">
      <c r="A55" s="7" t="str">
        <f>+LISTIN!A55</f>
        <v>Aksel Vilhelmson Johannesen</v>
      </c>
      <c r="B55" s="12">
        <f>+Norðoyggjar!M55</f>
        <v>222</v>
      </c>
      <c r="C55" s="12">
        <f>+Eysturoy!R55</f>
        <v>215</v>
      </c>
      <c r="D55" s="12">
        <f>+Norðstreymoy!I55</f>
        <v>66</v>
      </c>
      <c r="E55" s="12">
        <f>+Suðursteymoy!H55</f>
        <v>279</v>
      </c>
      <c r="F55" s="12">
        <f>+Vágar!G55</f>
        <v>39</v>
      </c>
      <c r="G55" s="12">
        <f>+Sandoy!H55</f>
        <v>12</v>
      </c>
      <c r="H55" s="12">
        <f>+Suðuroy!K55</f>
        <v>152</v>
      </c>
      <c r="I55" s="10">
        <f aca="true" t="shared" si="2" ref="I55:I73">SUM(B55:H55)</f>
        <v>985</v>
      </c>
      <c r="J55" s="12"/>
      <c r="K55" s="81"/>
      <c r="L55" s="10"/>
    </row>
    <row r="56" spans="1:12" ht="12.75" outlineLevel="1">
      <c r="A56" s="7" t="str">
        <f>+LISTIN!A56</f>
        <v>Gerhard Lognberg</v>
      </c>
      <c r="B56" s="12">
        <f>+Norðoyggjar!M56</f>
        <v>5</v>
      </c>
      <c r="C56" s="12">
        <f>+Eysturoy!R56</f>
        <v>5</v>
      </c>
      <c r="D56" s="12">
        <f>+Norðstreymoy!I56</f>
        <v>3</v>
      </c>
      <c r="E56" s="12">
        <f>+Suðursteymoy!H56</f>
        <v>30</v>
      </c>
      <c r="F56" s="12">
        <f>+Vágar!G56</f>
        <v>0</v>
      </c>
      <c r="G56" s="12">
        <f>+Sandoy!H56</f>
        <v>117</v>
      </c>
      <c r="H56" s="12">
        <f>+Suðuroy!K56</f>
        <v>5</v>
      </c>
      <c r="I56" s="10">
        <f t="shared" si="2"/>
        <v>165</v>
      </c>
      <c r="J56" s="12"/>
      <c r="K56" s="81"/>
      <c r="L56" s="10"/>
    </row>
    <row r="57" spans="1:12" ht="12.75" outlineLevel="1">
      <c r="A57" s="7" t="str">
        <f>+LISTIN!A57</f>
        <v>Sunneva Mohr</v>
      </c>
      <c r="B57" s="12">
        <f>+Norðoyggjar!M57</f>
        <v>2</v>
      </c>
      <c r="C57" s="12">
        <f>+Eysturoy!R57</f>
        <v>74</v>
      </c>
      <c r="D57" s="12">
        <f>+Norðstreymoy!I57</f>
        <v>2</v>
      </c>
      <c r="E57" s="12">
        <f>+Suðursteymoy!H57</f>
        <v>19</v>
      </c>
      <c r="F57" s="12">
        <f>+Vágar!G57</f>
        <v>1</v>
      </c>
      <c r="G57" s="12">
        <f>+Sandoy!H57</f>
        <v>3</v>
      </c>
      <c r="H57" s="12">
        <f>+Suðuroy!K57</f>
        <v>3</v>
      </c>
      <c r="I57" s="10">
        <f t="shared" si="2"/>
        <v>104</v>
      </c>
      <c r="J57" s="12"/>
      <c r="K57" s="81"/>
      <c r="L57" s="10"/>
    </row>
    <row r="58" spans="1:12" ht="12.75" outlineLevel="1">
      <c r="A58" s="7" t="str">
        <f>+LISTIN!A58</f>
        <v>Helena Dam á Neystabø</v>
      </c>
      <c r="B58" s="12">
        <f>+Norðoyggjar!M58</f>
        <v>8</v>
      </c>
      <c r="C58" s="12">
        <f>+Eysturoy!R58</f>
        <v>60</v>
      </c>
      <c r="D58" s="12">
        <f>+Norðstreymoy!I58</f>
        <v>34</v>
      </c>
      <c r="E58" s="12">
        <f>+Suðursteymoy!H58</f>
        <v>239</v>
      </c>
      <c r="F58" s="12">
        <f>+Vágar!G58</f>
        <v>15</v>
      </c>
      <c r="G58" s="12">
        <f>+Sandoy!H58</f>
        <v>7</v>
      </c>
      <c r="H58" s="12">
        <f>+Suðuroy!K58</f>
        <v>37</v>
      </c>
      <c r="I58" s="10">
        <f t="shared" si="2"/>
        <v>400</v>
      </c>
      <c r="J58" s="11"/>
      <c r="K58" s="79"/>
      <c r="L58" s="10"/>
    </row>
    <row r="59" spans="1:12" ht="12.75" outlineLevel="1">
      <c r="A59" s="7" t="str">
        <f>+LISTIN!A59</f>
        <v>Maria Hammer Olsen</v>
      </c>
      <c r="B59" s="12">
        <f>+Norðoyggjar!M59</f>
        <v>0</v>
      </c>
      <c r="C59" s="12">
        <f>+Eysturoy!R59</f>
        <v>9</v>
      </c>
      <c r="D59" s="12">
        <f>+Norðstreymoy!I59</f>
        <v>2</v>
      </c>
      <c r="E59" s="12">
        <f>+Suðursteymoy!H59</f>
        <v>37</v>
      </c>
      <c r="F59" s="12">
        <f>+Vágar!G59</f>
        <v>3</v>
      </c>
      <c r="G59" s="12">
        <f>+Sandoy!H59</f>
        <v>0</v>
      </c>
      <c r="H59" s="12">
        <f>+Suðuroy!K59</f>
        <v>4</v>
      </c>
      <c r="I59" s="10">
        <f t="shared" si="2"/>
        <v>55</v>
      </c>
      <c r="J59" s="11"/>
      <c r="K59" s="79"/>
      <c r="L59" s="10"/>
    </row>
    <row r="60" spans="1:12" ht="12.75" outlineLevel="1">
      <c r="A60" s="7" t="str">
        <f>+LISTIN!A60</f>
        <v>Eyðgunn Samuelsen</v>
      </c>
      <c r="B60" s="12">
        <f>+Norðoyggjar!M60</f>
        <v>108</v>
      </c>
      <c r="C60" s="12">
        <f>+Eysturoy!R60</f>
        <v>18</v>
      </c>
      <c r="D60" s="12">
        <f>+Norðstreymoy!I60</f>
        <v>9</v>
      </c>
      <c r="E60" s="12">
        <f>+Suðursteymoy!H60</f>
        <v>61</v>
      </c>
      <c r="F60" s="12">
        <f>+Vágar!G60</f>
        <v>25</v>
      </c>
      <c r="G60" s="12">
        <f>+Sandoy!H60</f>
        <v>2</v>
      </c>
      <c r="H60" s="12">
        <f>+Suðuroy!K60</f>
        <v>4</v>
      </c>
      <c r="I60" s="10">
        <f t="shared" si="2"/>
        <v>227</v>
      </c>
      <c r="J60" s="11"/>
      <c r="K60" s="79"/>
      <c r="L60" s="10"/>
    </row>
    <row r="61" spans="1:12" ht="12.75" outlineLevel="1">
      <c r="A61" s="7" t="str">
        <f>+LISTIN!A61</f>
        <v>Halla Samuelsen</v>
      </c>
      <c r="B61" s="12">
        <f>+Norðoyggjar!M61</f>
        <v>1</v>
      </c>
      <c r="C61" s="12">
        <f>+Eysturoy!R61</f>
        <v>4</v>
      </c>
      <c r="D61" s="12">
        <f>+Norðstreymoy!I61</f>
        <v>4</v>
      </c>
      <c r="E61" s="12">
        <f>+Suðursteymoy!H61</f>
        <v>56</v>
      </c>
      <c r="F61" s="12">
        <f>+Vágar!G61</f>
        <v>1</v>
      </c>
      <c r="G61" s="12">
        <f>+Sandoy!H61</f>
        <v>1</v>
      </c>
      <c r="H61" s="12">
        <f>+Suðuroy!K61</f>
        <v>0</v>
      </c>
      <c r="I61" s="10">
        <f t="shared" si="2"/>
        <v>67</v>
      </c>
      <c r="J61" s="11"/>
      <c r="K61" s="79"/>
      <c r="L61" s="10"/>
    </row>
    <row r="62" spans="1:12" ht="12.75" outlineLevel="1">
      <c r="A62" s="7" t="str">
        <f>+LISTIN!A62</f>
        <v>Sjúrður Skaale</v>
      </c>
      <c r="B62" s="12">
        <f>+Norðoyggjar!M62</f>
        <v>106</v>
      </c>
      <c r="C62" s="12">
        <f>+Eysturoy!R62</f>
        <v>258</v>
      </c>
      <c r="D62" s="12">
        <f>+Norðstreymoy!I62</f>
        <v>126</v>
      </c>
      <c r="E62" s="12">
        <f>+Suðursteymoy!H62</f>
        <v>788</v>
      </c>
      <c r="F62" s="12">
        <f>+Vágar!G62</f>
        <v>69</v>
      </c>
      <c r="G62" s="12">
        <f>+Sandoy!H62</f>
        <v>37</v>
      </c>
      <c r="H62" s="12">
        <f>+Suðuroy!K62</f>
        <v>157</v>
      </c>
      <c r="I62" s="10">
        <f t="shared" si="2"/>
        <v>1541</v>
      </c>
      <c r="J62" s="11"/>
      <c r="K62" s="79"/>
      <c r="L62" s="10"/>
    </row>
    <row r="63" spans="1:12" ht="12.75" outlineLevel="1">
      <c r="A63" s="7" t="str">
        <f>+LISTIN!A63</f>
        <v>Hans Pauli Strøm</v>
      </c>
      <c r="B63" s="12">
        <f>+Norðoyggjar!M63</f>
        <v>1</v>
      </c>
      <c r="C63" s="12">
        <f>+Eysturoy!R63</f>
        <v>6</v>
      </c>
      <c r="D63" s="12">
        <f>+Norðstreymoy!I63</f>
        <v>53</v>
      </c>
      <c r="E63" s="12">
        <f>+Suðursteymoy!H63</f>
        <v>39</v>
      </c>
      <c r="F63" s="12">
        <f>+Vágar!G63</f>
        <v>3</v>
      </c>
      <c r="G63" s="12">
        <f>+Sandoy!H63</f>
        <v>2</v>
      </c>
      <c r="H63" s="12">
        <f>+Suðuroy!K63</f>
        <v>12</v>
      </c>
      <c r="I63" s="10">
        <f t="shared" si="2"/>
        <v>116</v>
      </c>
      <c r="J63" s="11"/>
      <c r="K63" s="79"/>
      <c r="L63" s="10"/>
    </row>
    <row r="64" spans="1:12" ht="12.75" outlineLevel="1">
      <c r="A64" s="7" t="str">
        <f>+LISTIN!A64</f>
        <v>Mikkjal Sørensen</v>
      </c>
      <c r="B64" s="12">
        <f>+Norðoyggjar!M64</f>
        <v>0</v>
      </c>
      <c r="C64" s="12">
        <f>+Eysturoy!R64</f>
        <v>2</v>
      </c>
      <c r="D64" s="12">
        <f>+Norðstreymoy!I64</f>
        <v>2</v>
      </c>
      <c r="E64" s="12">
        <f>+Suðursteymoy!H64</f>
        <v>10</v>
      </c>
      <c r="F64" s="12">
        <f>+Vágar!G64</f>
        <v>0</v>
      </c>
      <c r="G64" s="12">
        <f>+Sandoy!H64</f>
        <v>0</v>
      </c>
      <c r="H64" s="12">
        <f>+Suðuroy!K64</f>
        <v>129</v>
      </c>
      <c r="I64" s="10">
        <f t="shared" si="2"/>
        <v>143</v>
      </c>
      <c r="J64" s="11"/>
      <c r="K64" s="79"/>
      <c r="L64" s="10"/>
    </row>
    <row r="65" spans="1:12" ht="12.75" outlineLevel="1">
      <c r="A65" s="7" t="str">
        <f>+LISTIN!A65</f>
        <v> </v>
      </c>
      <c r="B65" s="12"/>
      <c r="C65" s="12"/>
      <c r="D65" s="12"/>
      <c r="E65" s="12"/>
      <c r="F65" s="12"/>
      <c r="G65" s="12"/>
      <c r="H65" s="12"/>
      <c r="I65" s="12"/>
      <c r="J65" s="11"/>
      <c r="K65" s="79"/>
      <c r="L65" s="10"/>
    </row>
    <row r="66" spans="1:12" ht="12.75" outlineLevel="1">
      <c r="A66" s="7" t="str">
        <f>+LISTIN!A66</f>
        <v> </v>
      </c>
      <c r="B66" s="12"/>
      <c r="C66" s="12"/>
      <c r="D66" s="12"/>
      <c r="E66" s="12"/>
      <c r="F66" s="12"/>
      <c r="G66" s="12"/>
      <c r="H66" s="12"/>
      <c r="I66" s="12"/>
      <c r="J66" s="11"/>
      <c r="K66" s="79"/>
      <c r="L66" s="10"/>
    </row>
    <row r="67" spans="1:12" ht="12.75" outlineLevel="1">
      <c r="A67" s="7" t="str">
        <f>+LISTIN!A67</f>
        <v> </v>
      </c>
      <c r="B67" s="12"/>
      <c r="C67" s="12"/>
      <c r="D67" s="12"/>
      <c r="E67" s="12"/>
      <c r="F67" s="12"/>
      <c r="G67" s="12"/>
      <c r="H67" s="12"/>
      <c r="I67" s="12"/>
      <c r="J67" s="11"/>
      <c r="K67" s="79"/>
      <c r="L67" s="10"/>
    </row>
    <row r="68" spans="1:12" ht="12.75" outlineLevel="1">
      <c r="A68" s="7" t="str">
        <f>+LISTIN!A68</f>
        <v> </v>
      </c>
      <c r="B68" s="12"/>
      <c r="C68" s="12"/>
      <c r="D68" s="12"/>
      <c r="E68" s="12"/>
      <c r="F68" s="12"/>
      <c r="G68" s="12"/>
      <c r="H68" s="12"/>
      <c r="I68" s="12"/>
      <c r="J68" s="11"/>
      <c r="K68" s="79"/>
      <c r="L68" s="10"/>
    </row>
    <row r="69" spans="1:12" ht="12.75" outlineLevel="1">
      <c r="A69" s="7" t="str">
        <f>+LISTIN!A69</f>
        <v> </v>
      </c>
      <c r="B69" s="12"/>
      <c r="C69" s="12"/>
      <c r="D69" s="12"/>
      <c r="E69" s="12"/>
      <c r="F69" s="12"/>
      <c r="G69" s="12"/>
      <c r="H69" s="12"/>
      <c r="I69" s="12"/>
      <c r="J69" s="11"/>
      <c r="K69" s="79"/>
      <c r="L69" s="10"/>
    </row>
    <row r="70" spans="1:12" ht="12.75" outlineLevel="1">
      <c r="A70" s="7" t="str">
        <f>+LISTIN!A70</f>
        <v> </v>
      </c>
      <c r="B70" s="12"/>
      <c r="C70" s="12"/>
      <c r="D70" s="12"/>
      <c r="E70" s="12"/>
      <c r="F70" s="12"/>
      <c r="G70" s="12"/>
      <c r="H70" s="12"/>
      <c r="I70" s="12"/>
      <c r="J70" s="11"/>
      <c r="K70" s="79"/>
      <c r="L70" s="10"/>
    </row>
    <row r="71" spans="1:12" ht="12.75" outlineLevel="1">
      <c r="A71" s="7" t="str">
        <f>+LISTIN!A71</f>
        <v> </v>
      </c>
      <c r="B71" s="12"/>
      <c r="C71" s="12"/>
      <c r="D71" s="12"/>
      <c r="E71" s="12"/>
      <c r="F71" s="12"/>
      <c r="G71" s="12"/>
      <c r="H71" s="12"/>
      <c r="I71" s="12"/>
      <c r="J71" s="11"/>
      <c r="K71" s="79"/>
      <c r="L71" s="10"/>
    </row>
    <row r="72" spans="1:12" ht="12.75" outlineLevel="1">
      <c r="A72" s="7" t="str">
        <f>+LISTIN!A72</f>
        <v> </v>
      </c>
      <c r="B72" s="12"/>
      <c r="C72" s="12"/>
      <c r="D72" s="12"/>
      <c r="E72" s="12"/>
      <c r="F72" s="12"/>
      <c r="G72" s="12"/>
      <c r="H72" s="12"/>
      <c r="I72" s="12"/>
      <c r="J72" s="11"/>
      <c r="K72" s="79"/>
      <c r="L72" s="10"/>
    </row>
    <row r="73" spans="1:12" s="16" customFormat="1" ht="12.75">
      <c r="A73" s="16" t="str">
        <f>+LISTIN!A73</f>
        <v>Listi C tils.</v>
      </c>
      <c r="B73" s="8">
        <f>+Norðoyggjar!M73</f>
        <v>472</v>
      </c>
      <c r="C73" s="8">
        <f>+Eysturoy!R73</f>
        <v>721</v>
      </c>
      <c r="D73" s="8">
        <f>+Norðstreymoy!I73</f>
        <v>333</v>
      </c>
      <c r="E73" s="8">
        <f>+Suðursteymoy!H73</f>
        <v>1723</v>
      </c>
      <c r="F73" s="8">
        <f>+Vágar!G73</f>
        <v>250</v>
      </c>
      <c r="G73" s="8">
        <f>+Sandoy!H73</f>
        <v>195</v>
      </c>
      <c r="H73" s="8">
        <f>+Suðuroy!K73</f>
        <v>638</v>
      </c>
      <c r="I73" s="10">
        <f t="shared" si="2"/>
        <v>4332</v>
      </c>
      <c r="J73" s="8"/>
      <c r="K73" s="76"/>
      <c r="L73" s="10"/>
    </row>
    <row r="74" spans="1:12" ht="12.75">
      <c r="A74" s="7">
        <f>+LISTIN!A74</f>
      </c>
      <c r="B74" s="8">
        <f>+Norðoyggjar!M74</f>
      </c>
      <c r="C74" s="8">
        <f>+Eysturoy!R74</f>
      </c>
      <c r="D74" s="8">
        <f>+Norðstreymoy!I74</f>
      </c>
      <c r="E74" s="8">
        <f>+Suðursteymoy!H74</f>
      </c>
      <c r="F74" s="8">
        <f>+Vágar!G74</f>
      </c>
      <c r="G74" s="8">
        <f>+Sandoy!H74</f>
      </c>
      <c r="H74" s="12">
        <f>+Suðuroy!K74</f>
      </c>
      <c r="I74" s="8" t="s">
        <v>2</v>
      </c>
      <c r="J74" s="12"/>
      <c r="K74" s="81"/>
      <c r="L74" s="12"/>
    </row>
    <row r="75" spans="1:23" s="17" customFormat="1" ht="18">
      <c r="A75" s="17" t="str">
        <f>+LISTIN!A75</f>
        <v>D. Sjálvstýrisflokkurin</v>
      </c>
      <c r="B75" s="8"/>
      <c r="C75" s="8"/>
      <c r="D75" s="8"/>
      <c r="E75" s="8"/>
      <c r="F75" s="8"/>
      <c r="G75" s="8"/>
      <c r="H75" s="12"/>
      <c r="I75" s="10"/>
      <c r="J75" s="10"/>
      <c r="K75" s="76"/>
      <c r="L75" s="10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</row>
    <row r="76" spans="1:12" ht="12.75" outlineLevel="1">
      <c r="A76" s="7" t="str">
        <f>+LISTIN!A76</f>
        <v>Listin</v>
      </c>
      <c r="B76" s="12">
        <f>+Norðoyggjar!M76</f>
        <v>4</v>
      </c>
      <c r="C76" s="12">
        <f>+Eysturoy!R76</f>
        <v>14</v>
      </c>
      <c r="D76" s="12">
        <f>+Norðstreymoy!I76</f>
        <v>2</v>
      </c>
      <c r="E76" s="12">
        <f>+Suðursteymoy!H76</f>
        <v>6</v>
      </c>
      <c r="F76" s="12">
        <f>+Vágar!G76</f>
        <v>1</v>
      </c>
      <c r="G76" s="12">
        <f>+Sandoy!H76</f>
        <v>1</v>
      </c>
      <c r="H76" s="12">
        <f>+Suðuroy!K76</f>
        <v>5</v>
      </c>
      <c r="I76" s="10">
        <f>SUM(B76:H76)</f>
        <v>33</v>
      </c>
      <c r="J76" s="11"/>
      <c r="K76" s="79"/>
      <c r="L76" s="10"/>
    </row>
    <row r="77" spans="1:12" ht="12.75" outlineLevel="1">
      <c r="A77" s="7" t="str">
        <f>+LISTIN!A77</f>
        <v>Dávur í Dali</v>
      </c>
      <c r="B77" s="12">
        <f>+Norðoyggjar!M77</f>
        <v>0</v>
      </c>
      <c r="C77" s="12">
        <f>+Eysturoy!R77</f>
        <v>5</v>
      </c>
      <c r="D77" s="12">
        <f>+Norðstreymoy!I77</f>
        <v>0</v>
      </c>
      <c r="E77" s="12">
        <f>+Suðursteymoy!H77</f>
        <v>24</v>
      </c>
      <c r="F77" s="12">
        <f>+Vágar!G77</f>
        <v>0</v>
      </c>
      <c r="G77" s="12">
        <f>+Sandoy!H77</f>
        <v>0</v>
      </c>
      <c r="H77" s="12">
        <f>+Suðuroy!K77</f>
        <v>0</v>
      </c>
      <c r="I77" s="10">
        <f>SUM(B77:H77)</f>
        <v>29</v>
      </c>
      <c r="J77" s="11"/>
      <c r="K77" s="79"/>
      <c r="L77" s="10"/>
    </row>
    <row r="78" spans="1:12" ht="12.75" outlineLevel="1">
      <c r="A78" s="7" t="str">
        <f>+LISTIN!A78</f>
        <v>Jóanes N. Dalsgaard</v>
      </c>
      <c r="B78" s="12">
        <f>+Norðoyggjar!M78</f>
        <v>1</v>
      </c>
      <c r="C78" s="12">
        <f>+Eysturoy!R78</f>
        <v>1</v>
      </c>
      <c r="D78" s="12">
        <f>+Norðstreymoy!I78</f>
        <v>6</v>
      </c>
      <c r="E78" s="12">
        <f>+Suðursteymoy!H78</f>
        <v>12</v>
      </c>
      <c r="F78" s="12">
        <f>+Vágar!G78</f>
        <v>2</v>
      </c>
      <c r="G78" s="12">
        <f>+Sandoy!H78</f>
        <v>0</v>
      </c>
      <c r="H78" s="12">
        <f>+Suðuroy!K78</f>
        <v>0</v>
      </c>
      <c r="I78" s="10">
        <f>SUM(B78:H78)</f>
        <v>22</v>
      </c>
      <c r="J78" s="11"/>
      <c r="K78" s="79"/>
      <c r="L78" s="10"/>
    </row>
    <row r="79" spans="1:12" ht="12.75" outlineLevel="1">
      <c r="A79" s="7" t="str">
        <f>+LISTIN!A79</f>
        <v>Jan Asbjørnson Joensen</v>
      </c>
      <c r="B79" s="12">
        <f>+Norðoyggjar!M79</f>
        <v>12</v>
      </c>
      <c r="C79" s="12">
        <f>+Eysturoy!R79</f>
        <v>2</v>
      </c>
      <c r="D79" s="12">
        <f>+Norðstreymoy!I79</f>
        <v>0</v>
      </c>
      <c r="E79" s="12">
        <f>+Suðursteymoy!H79</f>
        <v>10</v>
      </c>
      <c r="F79" s="12">
        <f>+Vágar!G79</f>
        <v>0</v>
      </c>
      <c r="G79" s="12">
        <f>+Sandoy!H79</f>
        <v>0</v>
      </c>
      <c r="H79" s="12">
        <f>+Suðuroy!K79</f>
        <v>1</v>
      </c>
      <c r="I79" s="10">
        <f>SUM(B79:H79)</f>
        <v>25</v>
      </c>
      <c r="J79" s="11"/>
      <c r="K79" s="79"/>
      <c r="L79" s="10"/>
    </row>
    <row r="80" spans="1:12" ht="12.75" outlineLevel="1">
      <c r="A80" s="7" t="str">
        <f>+LISTIN!A80</f>
        <v>Kristina Toftegaard Larsen</v>
      </c>
      <c r="B80" s="12">
        <f>+Norðoyggjar!M80</f>
        <v>2</v>
      </c>
      <c r="C80" s="12">
        <f>+Eysturoy!R80</f>
        <v>21</v>
      </c>
      <c r="D80" s="12">
        <f>+Norðstreymoy!I80</f>
        <v>2</v>
      </c>
      <c r="E80" s="12">
        <f>+Suðursteymoy!H80</f>
        <v>9</v>
      </c>
      <c r="F80" s="12">
        <f>+Vágar!G80</f>
        <v>1</v>
      </c>
      <c r="G80" s="12">
        <f>+Sandoy!H80</f>
        <v>0</v>
      </c>
      <c r="H80" s="12">
        <f>+Suðuroy!K80</f>
        <v>0</v>
      </c>
      <c r="I80" s="10">
        <f aca="true" t="shared" si="3" ref="I80:I86">SUM(B80:H80)</f>
        <v>35</v>
      </c>
      <c r="J80" s="11"/>
      <c r="K80" s="79"/>
      <c r="L80" s="10"/>
    </row>
    <row r="81" spans="1:12" ht="12.75" outlineLevel="1">
      <c r="A81" s="7" t="str">
        <f>+LISTIN!A81</f>
        <v>Karl A. Olsen</v>
      </c>
      <c r="B81" s="12">
        <f>+Norðoyggjar!M81</f>
        <v>2</v>
      </c>
      <c r="C81" s="12">
        <f>+Eysturoy!R81</f>
        <v>3</v>
      </c>
      <c r="D81" s="12">
        <f>+Norðstreymoy!I81</f>
        <v>22</v>
      </c>
      <c r="E81" s="12">
        <f>+Suðursteymoy!H81</f>
        <v>4</v>
      </c>
      <c r="F81" s="12">
        <f>+Vágar!G81</f>
        <v>1</v>
      </c>
      <c r="G81" s="12">
        <f>+Sandoy!H81</f>
        <v>0</v>
      </c>
      <c r="H81" s="12">
        <f>+Suðuroy!K81</f>
        <v>0</v>
      </c>
      <c r="I81" s="10">
        <f t="shared" si="3"/>
        <v>32</v>
      </c>
      <c r="J81" s="11"/>
      <c r="K81" s="79"/>
      <c r="L81" s="10"/>
    </row>
    <row r="82" spans="1:12" ht="12.75" outlineLevel="1">
      <c r="A82" s="7" t="str">
        <f>+LISTIN!A82</f>
        <v>Kristina Winther Poulsen</v>
      </c>
      <c r="B82" s="12">
        <f>+Norðoyggjar!M82</f>
        <v>6</v>
      </c>
      <c r="C82" s="12">
        <f>+Eysturoy!R82</f>
        <v>8</v>
      </c>
      <c r="D82" s="12">
        <f>+Norðstreymoy!I82</f>
        <v>2</v>
      </c>
      <c r="E82" s="12">
        <f>+Suðursteymoy!H82</f>
        <v>108</v>
      </c>
      <c r="F82" s="12">
        <f>+Vágar!G82</f>
        <v>4</v>
      </c>
      <c r="G82" s="12">
        <f>+Sandoy!H82</f>
        <v>2</v>
      </c>
      <c r="H82" s="12">
        <f>+Suðuroy!K82</f>
        <v>0</v>
      </c>
      <c r="I82" s="10">
        <f t="shared" si="3"/>
        <v>130</v>
      </c>
      <c r="J82" s="11"/>
      <c r="K82" s="79"/>
      <c r="L82" s="10"/>
    </row>
    <row r="83" spans="1:12" ht="12.75" outlineLevel="1">
      <c r="A83" s="7" t="str">
        <f>+LISTIN!A83</f>
        <v>Kári á Rógvi</v>
      </c>
      <c r="B83" s="12">
        <f>+Norðoyggjar!M83</f>
        <v>2</v>
      </c>
      <c r="C83" s="12">
        <f>+Eysturoy!R83</f>
        <v>16</v>
      </c>
      <c r="D83" s="12">
        <f>+Norðstreymoy!I83</f>
        <v>9</v>
      </c>
      <c r="E83" s="12">
        <f>+Suðursteymoy!H83</f>
        <v>33</v>
      </c>
      <c r="F83" s="12">
        <f>+Vágar!G83</f>
        <v>3</v>
      </c>
      <c r="G83" s="12">
        <f>+Sandoy!H83</f>
        <v>0</v>
      </c>
      <c r="H83" s="12">
        <f>+Suðuroy!K83</f>
        <v>6</v>
      </c>
      <c r="I83" s="10">
        <f t="shared" si="3"/>
        <v>69</v>
      </c>
      <c r="J83" s="11"/>
      <c r="K83" s="79"/>
      <c r="L83" s="10"/>
    </row>
    <row r="84" spans="1:12" ht="12.75" outlineLevel="1">
      <c r="A84" s="7" t="str">
        <f>+LISTIN!A84</f>
        <v>Eileen Sandá</v>
      </c>
      <c r="B84" s="12">
        <f>+Norðoyggjar!M84</f>
        <v>0</v>
      </c>
      <c r="C84" s="12">
        <f>+Eysturoy!R84</f>
        <v>1</v>
      </c>
      <c r="D84" s="12">
        <f>+Norðstreymoy!I84</f>
        <v>0</v>
      </c>
      <c r="E84" s="12">
        <f>+Suðursteymoy!H84</f>
        <v>0</v>
      </c>
      <c r="F84" s="12">
        <f>+Vágar!G84</f>
        <v>0</v>
      </c>
      <c r="G84" s="12">
        <f>+Sandoy!H84</f>
        <v>0</v>
      </c>
      <c r="H84" s="12">
        <f>+Suðuroy!K84</f>
        <v>8</v>
      </c>
      <c r="I84" s="10">
        <f t="shared" si="3"/>
        <v>9</v>
      </c>
      <c r="J84" s="11"/>
      <c r="K84" s="79"/>
      <c r="L84" s="10"/>
    </row>
    <row r="85" spans="1:12" ht="12.75" outlineLevel="1">
      <c r="A85" s="7" t="str">
        <f>+LISTIN!A85</f>
        <v>Rúna Sivertsen</v>
      </c>
      <c r="B85" s="12">
        <f>+Norðoyggjar!M85</f>
        <v>52</v>
      </c>
      <c r="C85" s="12">
        <f>+Eysturoy!R85</f>
        <v>20</v>
      </c>
      <c r="D85" s="12">
        <f>+Norðstreymoy!I85</f>
        <v>2</v>
      </c>
      <c r="E85" s="12">
        <f>+Suðursteymoy!H85</f>
        <v>14</v>
      </c>
      <c r="F85" s="12">
        <f>+Vágar!G85</f>
        <v>2</v>
      </c>
      <c r="G85" s="12">
        <f>+Sandoy!H85</f>
        <v>0</v>
      </c>
      <c r="H85" s="12">
        <f>+Suðuroy!K85</f>
        <v>0</v>
      </c>
      <c r="I85" s="10">
        <f t="shared" si="3"/>
        <v>90</v>
      </c>
      <c r="J85" s="11"/>
      <c r="K85" s="79"/>
      <c r="L85" s="10"/>
    </row>
    <row r="86" spans="1:12" ht="12.75" outlineLevel="1">
      <c r="A86" s="7" t="str">
        <f>+LISTIN!A86</f>
        <v>Teitur Vágadal</v>
      </c>
      <c r="B86" s="12">
        <f>+Norðoyggjar!M86</f>
        <v>0</v>
      </c>
      <c r="C86" s="12">
        <f>+Eysturoy!R86</f>
        <v>0</v>
      </c>
      <c r="D86" s="12">
        <f>+Norðstreymoy!I86</f>
        <v>0</v>
      </c>
      <c r="E86" s="12">
        <f>+Suðursteymoy!H86</f>
        <v>7</v>
      </c>
      <c r="F86" s="12">
        <f>+Vágar!G86</f>
        <v>2</v>
      </c>
      <c r="G86" s="12">
        <f>+Sandoy!H86</f>
        <v>0</v>
      </c>
      <c r="H86" s="12">
        <f>+Suðuroy!K86</f>
        <v>0</v>
      </c>
      <c r="I86" s="10">
        <f t="shared" si="3"/>
        <v>9</v>
      </c>
      <c r="J86" s="11"/>
      <c r="K86" s="79"/>
      <c r="L86" s="10"/>
    </row>
    <row r="87" spans="1:12" ht="12.75" outlineLevel="1">
      <c r="A87" s="7" t="str">
        <f>+LISTIN!A87</f>
        <v> </v>
      </c>
      <c r="B87" s="12"/>
      <c r="C87" s="12"/>
      <c r="D87" s="12"/>
      <c r="E87" s="12"/>
      <c r="F87" s="12"/>
      <c r="G87" s="12"/>
      <c r="H87" s="12"/>
      <c r="I87" s="12"/>
      <c r="J87" s="11"/>
      <c r="K87" s="79"/>
      <c r="L87" s="10"/>
    </row>
    <row r="88" spans="1:12" ht="12.75" outlineLevel="1">
      <c r="A88" s="7" t="str">
        <f>+LISTIN!A88</f>
        <v> </v>
      </c>
      <c r="B88" s="12"/>
      <c r="C88" s="12"/>
      <c r="D88" s="12"/>
      <c r="E88" s="12"/>
      <c r="F88" s="12"/>
      <c r="G88" s="12"/>
      <c r="H88" s="12"/>
      <c r="I88" s="12"/>
      <c r="J88" s="11"/>
      <c r="K88" s="79"/>
      <c r="L88" s="10"/>
    </row>
    <row r="89" spans="1:12" ht="12.75" outlineLevel="1">
      <c r="A89" s="7" t="str">
        <f>+LISTIN!A89</f>
        <v> </v>
      </c>
      <c r="B89" s="12"/>
      <c r="C89" s="12"/>
      <c r="D89" s="12"/>
      <c r="E89" s="12"/>
      <c r="F89" s="12"/>
      <c r="G89" s="12"/>
      <c r="H89" s="12"/>
      <c r="I89" s="12"/>
      <c r="J89" s="11"/>
      <c r="K89" s="79"/>
      <c r="L89" s="10"/>
    </row>
    <row r="90" spans="1:12" ht="12.75" outlineLevel="1">
      <c r="A90" s="7" t="str">
        <f>+LISTIN!A90</f>
        <v> </v>
      </c>
      <c r="B90" s="12"/>
      <c r="C90" s="12"/>
      <c r="D90" s="12"/>
      <c r="E90" s="12"/>
      <c r="F90" s="12"/>
      <c r="G90" s="12"/>
      <c r="H90" s="12"/>
      <c r="I90" s="12"/>
      <c r="J90" s="11"/>
      <c r="K90" s="79"/>
      <c r="L90" s="10"/>
    </row>
    <row r="91" spans="1:12" ht="12.75" outlineLevel="1">
      <c r="A91" s="7" t="str">
        <f>+LISTIN!A91</f>
        <v> </v>
      </c>
      <c r="B91" s="12"/>
      <c r="C91" s="12"/>
      <c r="D91" s="12"/>
      <c r="E91" s="12"/>
      <c r="F91" s="12"/>
      <c r="G91" s="12"/>
      <c r="H91" s="12"/>
      <c r="I91" s="12"/>
      <c r="J91" s="11"/>
      <c r="K91" s="79"/>
      <c r="L91" s="10"/>
    </row>
    <row r="92" spans="1:12" ht="12.75" outlineLevel="1">
      <c r="A92" s="7" t="str">
        <f>+LISTIN!A92</f>
        <v> </v>
      </c>
      <c r="B92" s="12"/>
      <c r="C92" s="12"/>
      <c r="D92" s="12"/>
      <c r="E92" s="12"/>
      <c r="F92" s="12"/>
      <c r="G92" s="12"/>
      <c r="H92" s="12"/>
      <c r="I92" s="12"/>
      <c r="J92" s="11"/>
      <c r="K92" s="79"/>
      <c r="L92" s="10"/>
    </row>
    <row r="93" spans="1:12" ht="12.75" outlineLevel="1">
      <c r="A93" s="7" t="str">
        <f>+LISTIN!A93</f>
        <v> </v>
      </c>
      <c r="B93" s="12"/>
      <c r="C93" s="12"/>
      <c r="D93" s="12"/>
      <c r="E93" s="12"/>
      <c r="F93" s="12"/>
      <c r="G93" s="12"/>
      <c r="H93" s="12"/>
      <c r="I93" s="12"/>
      <c r="J93" s="11"/>
      <c r="K93" s="79"/>
      <c r="L93" s="10"/>
    </row>
    <row r="94" spans="1:12" ht="12.75" outlineLevel="1">
      <c r="A94" s="7" t="str">
        <f>+LISTIN!A94</f>
        <v> </v>
      </c>
      <c r="B94" s="12"/>
      <c r="C94" s="12"/>
      <c r="D94" s="12"/>
      <c r="E94" s="12"/>
      <c r="F94" s="12"/>
      <c r="G94" s="12"/>
      <c r="H94" s="12"/>
      <c r="I94" s="12"/>
      <c r="J94" s="11"/>
      <c r="K94" s="79"/>
      <c r="L94" s="10"/>
    </row>
    <row r="95" spans="1:12" ht="12.75" outlineLevel="1">
      <c r="A95" s="7" t="str">
        <f>+LISTIN!A95</f>
        <v> </v>
      </c>
      <c r="B95" s="12"/>
      <c r="C95" s="12"/>
      <c r="D95" s="12"/>
      <c r="E95" s="12"/>
      <c r="F95" s="12"/>
      <c r="G95" s="12"/>
      <c r="H95" s="12"/>
      <c r="I95" s="12"/>
      <c r="J95" s="11"/>
      <c r="K95" s="79"/>
      <c r="L95" s="10"/>
    </row>
    <row r="96" spans="1:12" ht="12.75" outlineLevel="1">
      <c r="A96" s="7" t="str">
        <f>+LISTIN!A96</f>
        <v> </v>
      </c>
      <c r="B96" s="12"/>
      <c r="C96" s="12"/>
      <c r="D96" s="12"/>
      <c r="E96" s="12"/>
      <c r="F96" s="12"/>
      <c r="G96" s="12"/>
      <c r="H96" s="12"/>
      <c r="I96" s="12"/>
      <c r="J96" s="11"/>
      <c r="K96" s="79"/>
      <c r="L96" s="10"/>
    </row>
    <row r="97" spans="1:12" s="16" customFormat="1" ht="12.75">
      <c r="A97" s="16" t="str">
        <f>+LISTIN!A97</f>
        <v>Listi D tils.</v>
      </c>
      <c r="B97" s="8">
        <f>+Norðoyggjar!M97</f>
        <v>81</v>
      </c>
      <c r="C97" s="8">
        <f>+Eysturoy!R97</f>
        <v>91</v>
      </c>
      <c r="D97" s="8">
        <f>+Norðstreymoy!I97</f>
        <v>45</v>
      </c>
      <c r="E97" s="8">
        <f>+Suðursteymoy!H97</f>
        <v>227</v>
      </c>
      <c r="F97" s="8">
        <f>+Vágar!G97</f>
        <v>16</v>
      </c>
      <c r="G97" s="8">
        <f>+Sandoy!H97</f>
        <v>3</v>
      </c>
      <c r="H97" s="8">
        <f>+Suðuroy!K97</f>
        <v>20</v>
      </c>
      <c r="I97" s="10">
        <f>SUM(B97:H97)</f>
        <v>483</v>
      </c>
      <c r="J97" s="10"/>
      <c r="K97" s="76"/>
      <c r="L97" s="10"/>
    </row>
    <row r="98" spans="1:12" ht="12.75">
      <c r="A98" s="7">
        <f>+LISTIN!A98</f>
      </c>
      <c r="B98" s="8"/>
      <c r="C98" s="8"/>
      <c r="D98" s="8"/>
      <c r="E98" s="8"/>
      <c r="F98" s="8"/>
      <c r="G98" s="8"/>
      <c r="H98" s="12"/>
      <c r="I98" s="10"/>
      <c r="J98" s="11"/>
      <c r="K98" s="79"/>
      <c r="L98" s="10"/>
    </row>
    <row r="99" spans="1:23" s="17" customFormat="1" ht="18">
      <c r="A99" s="17" t="str">
        <f>+LISTIN!A99</f>
        <v>E. Tjóðveldi</v>
      </c>
      <c r="B99" s="8"/>
      <c r="C99" s="8"/>
      <c r="D99" s="8"/>
      <c r="E99" s="8"/>
      <c r="F99" s="8"/>
      <c r="G99" s="8"/>
      <c r="H99" s="12"/>
      <c r="I99" s="10"/>
      <c r="J99" s="10"/>
      <c r="K99" s="76"/>
      <c r="L99" s="10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</row>
    <row r="100" spans="1:12" ht="12.75" outlineLevel="1">
      <c r="A100" s="7" t="str">
        <f>+LISTIN!A100</f>
        <v>Listin</v>
      </c>
      <c r="B100" s="12">
        <f>+Norðoyggjar!M100</f>
        <v>16</v>
      </c>
      <c r="C100" s="12">
        <f>+Eysturoy!R100</f>
        <v>36</v>
      </c>
      <c r="D100" s="12">
        <f>+Norðstreymoy!I100</f>
        <v>16</v>
      </c>
      <c r="E100" s="12">
        <f>+Suðursteymoy!H100</f>
        <v>92</v>
      </c>
      <c r="F100" s="12">
        <f>+Vágar!G100</f>
        <v>11</v>
      </c>
      <c r="G100" s="12">
        <f>+Sandoy!H100</f>
        <v>5</v>
      </c>
      <c r="H100" s="12">
        <f>+Suðuroy!K100</f>
        <v>7</v>
      </c>
      <c r="I100" s="10">
        <f aca="true" t="shared" si="4" ref="I100:I115">SUM(B100:H100)</f>
        <v>183</v>
      </c>
      <c r="J100" s="11"/>
      <c r="K100" s="79"/>
      <c r="L100" s="10"/>
    </row>
    <row r="101" spans="1:12" ht="12.75" outlineLevel="1">
      <c r="A101" s="7" t="str">
        <f>+LISTIN!A101</f>
        <v>Gunnvør Balle</v>
      </c>
      <c r="B101" s="12">
        <f>+Norðoyggjar!M101</f>
        <v>4</v>
      </c>
      <c r="C101" s="12">
        <f>+Eysturoy!R101</f>
        <v>20</v>
      </c>
      <c r="D101" s="12">
        <f>+Norðstreymoy!I101</f>
        <v>13</v>
      </c>
      <c r="E101" s="12">
        <f>+Suðursteymoy!H101</f>
        <v>159</v>
      </c>
      <c r="F101" s="12">
        <f>+Vágar!G101</f>
        <v>4</v>
      </c>
      <c r="G101" s="12">
        <f>+Sandoy!H101</f>
        <v>2</v>
      </c>
      <c r="H101" s="12">
        <f>+Suðuroy!K101</f>
        <v>1</v>
      </c>
      <c r="I101" s="10">
        <f t="shared" si="4"/>
        <v>203</v>
      </c>
      <c r="J101" s="11"/>
      <c r="K101" s="79"/>
      <c r="L101" s="10"/>
    </row>
    <row r="102" spans="1:12" ht="12.75" outlineLevel="1">
      <c r="A102" s="7" t="str">
        <f>+LISTIN!A102</f>
        <v>Jógvan Arnason Djurhuus</v>
      </c>
      <c r="B102" s="12">
        <f>+Norðoyggjar!M102</f>
        <v>0</v>
      </c>
      <c r="C102" s="12">
        <f>+Eysturoy!R102</f>
        <v>1</v>
      </c>
      <c r="D102" s="12">
        <f>+Norðstreymoy!I102</f>
        <v>2</v>
      </c>
      <c r="E102" s="12">
        <f>+Suðursteymoy!H102</f>
        <v>38</v>
      </c>
      <c r="F102" s="12">
        <f>+Vágar!G102</f>
        <v>1</v>
      </c>
      <c r="G102" s="12">
        <f>+Sandoy!H102</f>
        <v>0</v>
      </c>
      <c r="H102" s="12">
        <f>+Suðuroy!K102</f>
        <v>1</v>
      </c>
      <c r="I102" s="10">
        <f t="shared" si="4"/>
        <v>43</v>
      </c>
      <c r="J102" s="11"/>
      <c r="K102" s="79"/>
      <c r="L102" s="10"/>
    </row>
    <row r="103" spans="1:12" ht="12.75" outlineLevel="1">
      <c r="A103" s="7" t="str">
        <f>+LISTIN!A103</f>
        <v>Annita á Fríðriksmørk</v>
      </c>
      <c r="B103" s="12">
        <f>+Norðoyggjar!M103</f>
        <v>3</v>
      </c>
      <c r="C103" s="12">
        <f>+Eysturoy!R103</f>
        <v>49</v>
      </c>
      <c r="D103" s="12">
        <f>+Norðstreymoy!I103</f>
        <v>19</v>
      </c>
      <c r="E103" s="12">
        <f>+Suðursteymoy!H103</f>
        <v>209</v>
      </c>
      <c r="F103" s="12">
        <f>+Vágar!G103</f>
        <v>8</v>
      </c>
      <c r="G103" s="12">
        <f>+Sandoy!H103</f>
        <v>4</v>
      </c>
      <c r="H103" s="12">
        <f>+Suðuroy!K103</f>
        <v>0</v>
      </c>
      <c r="I103" s="10">
        <f t="shared" si="4"/>
        <v>292</v>
      </c>
      <c r="J103" s="11"/>
      <c r="K103" s="79"/>
      <c r="L103" s="10"/>
    </row>
    <row r="104" spans="1:12" ht="12.75" outlineLevel="1">
      <c r="A104" s="7" t="str">
        <f>+LISTIN!A104</f>
        <v>Heini O. Heinesen</v>
      </c>
      <c r="B104" s="12">
        <f>+Norðoyggjar!M104</f>
        <v>58</v>
      </c>
      <c r="C104" s="12">
        <f>+Eysturoy!R104</f>
        <v>14</v>
      </c>
      <c r="D104" s="12">
        <f>+Norðstreymoy!I104</f>
        <v>7</v>
      </c>
      <c r="E104" s="12">
        <f>+Suðursteymoy!H104</f>
        <v>34</v>
      </c>
      <c r="F104" s="12">
        <f>+Vágar!G104</f>
        <v>5</v>
      </c>
      <c r="G104" s="12">
        <f>+Sandoy!H104</f>
        <v>8</v>
      </c>
      <c r="H104" s="12">
        <f>+Suðuroy!K104</f>
        <v>3</v>
      </c>
      <c r="I104" s="10">
        <f t="shared" si="4"/>
        <v>129</v>
      </c>
      <c r="J104" s="11"/>
      <c r="K104" s="79"/>
      <c r="L104" s="10"/>
    </row>
    <row r="105" spans="1:12" ht="12.75" outlineLevel="1">
      <c r="A105" s="7" t="str">
        <f>+LISTIN!A105</f>
        <v>Heini Holm</v>
      </c>
      <c r="B105" s="12">
        <f>+Norðoyggjar!M105</f>
        <v>0</v>
      </c>
      <c r="C105" s="12">
        <f>+Eysturoy!R105</f>
        <v>1</v>
      </c>
      <c r="D105" s="12">
        <f>+Norðstreymoy!I105</f>
        <v>21</v>
      </c>
      <c r="E105" s="12">
        <f>+Suðursteymoy!H105</f>
        <v>10</v>
      </c>
      <c r="F105" s="12">
        <f>+Vágar!G105</f>
        <v>2</v>
      </c>
      <c r="G105" s="12">
        <f>+Sandoy!H105</f>
        <v>0</v>
      </c>
      <c r="H105" s="12">
        <f>+Suðuroy!K105</f>
        <v>2</v>
      </c>
      <c r="I105" s="10">
        <f t="shared" si="4"/>
        <v>36</v>
      </c>
      <c r="J105" s="11"/>
      <c r="K105" s="79"/>
      <c r="L105" s="10"/>
    </row>
    <row r="106" spans="1:12" ht="12.75" outlineLevel="1">
      <c r="A106" s="7" t="str">
        <f>+LISTIN!A106</f>
        <v>Høgni Hoydal</v>
      </c>
      <c r="B106" s="12">
        <f>+Norðoyggjar!M106</f>
        <v>118</v>
      </c>
      <c r="C106" s="12">
        <f>+Eysturoy!R106</f>
        <v>281</v>
      </c>
      <c r="D106" s="12">
        <f>+Norðstreymoy!I106</f>
        <v>134</v>
      </c>
      <c r="E106" s="12">
        <f>+Suðursteymoy!H106</f>
        <v>862</v>
      </c>
      <c r="F106" s="12">
        <f>+Vágar!G106</f>
        <v>79</v>
      </c>
      <c r="G106" s="12">
        <f>+Sandoy!H106</f>
        <v>38</v>
      </c>
      <c r="H106" s="12">
        <f>+Suðuroy!K106</f>
        <v>92</v>
      </c>
      <c r="I106" s="10">
        <f t="shared" si="4"/>
        <v>1604</v>
      </c>
      <c r="J106" s="12"/>
      <c r="K106" s="81"/>
      <c r="L106" s="10"/>
    </row>
    <row r="107" spans="1:12" ht="12.75" outlineLevel="1">
      <c r="A107" s="7" t="str">
        <f>+LISTIN!A107</f>
        <v>Bergtóra Høgnadóttir</v>
      </c>
      <c r="B107" s="12">
        <f>+Norðoyggjar!M107</f>
        <v>2</v>
      </c>
      <c r="C107" s="12">
        <f>+Eysturoy!R107</f>
        <v>5</v>
      </c>
      <c r="D107" s="12">
        <f>+Norðstreymoy!I107</f>
        <v>12</v>
      </c>
      <c r="E107" s="12">
        <f>+Suðursteymoy!H107</f>
        <v>94</v>
      </c>
      <c r="F107" s="12">
        <f>+Vágar!G107</f>
        <v>1</v>
      </c>
      <c r="G107" s="12">
        <f>+Sandoy!H107</f>
        <v>1</v>
      </c>
      <c r="H107" s="12">
        <f>+Suðuroy!K107</f>
        <v>1</v>
      </c>
      <c r="I107" s="10">
        <f t="shared" si="4"/>
        <v>116</v>
      </c>
      <c r="J107" s="12"/>
      <c r="K107" s="81"/>
      <c r="L107" s="10"/>
    </row>
    <row r="108" spans="1:12" ht="12.75" outlineLevel="1">
      <c r="A108" s="7" t="str">
        <f>+LISTIN!A108</f>
        <v>Tórbjørn Jacobsen</v>
      </c>
      <c r="B108" s="12">
        <f>+Norðoyggjar!M108</f>
        <v>4</v>
      </c>
      <c r="C108" s="12">
        <f>+Eysturoy!R108</f>
        <v>90</v>
      </c>
      <c r="D108" s="12">
        <f>+Norðstreymoy!I108</f>
        <v>1</v>
      </c>
      <c r="E108" s="12">
        <f>+Suðursteymoy!H108</f>
        <v>36</v>
      </c>
      <c r="F108" s="12">
        <f>+Vágar!G108</f>
        <v>9</v>
      </c>
      <c r="G108" s="12">
        <f>+Sandoy!H108</f>
        <v>0</v>
      </c>
      <c r="H108" s="12">
        <f>+Suðuroy!K108</f>
        <v>2</v>
      </c>
      <c r="I108" s="10">
        <f t="shared" si="4"/>
        <v>142</v>
      </c>
      <c r="J108" s="12"/>
      <c r="K108" s="81"/>
      <c r="L108" s="10"/>
    </row>
    <row r="109" spans="1:12" ht="12.75" outlineLevel="1">
      <c r="A109" s="7" t="str">
        <f>+LISTIN!A109</f>
        <v>Óluva Klettskarð</v>
      </c>
      <c r="B109" s="12">
        <f>+Norðoyggjar!M109</f>
        <v>104</v>
      </c>
      <c r="C109" s="12">
        <f>+Eysturoy!R109</f>
        <v>28</v>
      </c>
      <c r="D109" s="12">
        <f>+Norðstreymoy!I109</f>
        <v>2</v>
      </c>
      <c r="E109" s="12">
        <f>+Suðursteymoy!H109</f>
        <v>14</v>
      </c>
      <c r="F109" s="12">
        <f>+Vágar!G109</f>
        <v>2</v>
      </c>
      <c r="G109" s="12">
        <f>+Sandoy!H109</f>
        <v>1</v>
      </c>
      <c r="H109" s="12">
        <f>+Suðuroy!K109</f>
        <v>0</v>
      </c>
      <c r="I109" s="10">
        <f t="shared" si="4"/>
        <v>151</v>
      </c>
      <c r="J109" s="12"/>
      <c r="K109" s="81"/>
      <c r="L109" s="10"/>
    </row>
    <row r="110" spans="1:12" ht="12.75" outlineLevel="1">
      <c r="A110" s="7" t="str">
        <f>+LISTIN!A110</f>
        <v>Jóhann Lützen</v>
      </c>
      <c r="B110" s="12">
        <f>+Norðoyggjar!M110</f>
        <v>65</v>
      </c>
      <c r="C110" s="12">
        <f>+Eysturoy!R110</f>
        <v>37</v>
      </c>
      <c r="D110" s="12">
        <f>+Norðstreymoy!I110</f>
        <v>4</v>
      </c>
      <c r="E110" s="12">
        <f>+Suðursteymoy!H110</f>
        <v>21</v>
      </c>
      <c r="F110" s="12">
        <f>+Vágar!G110</f>
        <v>1</v>
      </c>
      <c r="G110" s="12">
        <f>+Sandoy!H110</f>
        <v>0</v>
      </c>
      <c r="H110" s="12">
        <f>+Suðuroy!K110</f>
        <v>1</v>
      </c>
      <c r="I110" s="10">
        <f t="shared" si="4"/>
        <v>129</v>
      </c>
      <c r="J110" s="11"/>
      <c r="K110" s="79"/>
      <c r="L110" s="10"/>
    </row>
    <row r="111" spans="1:12" ht="12.75" outlineLevel="1">
      <c r="A111" s="7" t="str">
        <f>+LISTIN!A111</f>
        <v>Arni Nielsen</v>
      </c>
      <c r="B111" s="12">
        <f>+Norðoyggjar!M111</f>
        <v>0</v>
      </c>
      <c r="C111" s="12">
        <f>+Eysturoy!R111</f>
        <v>1</v>
      </c>
      <c r="D111" s="12">
        <f>+Norðstreymoy!I111</f>
        <v>0</v>
      </c>
      <c r="E111" s="12">
        <f>+Suðursteymoy!H111</f>
        <v>7</v>
      </c>
      <c r="F111" s="12">
        <f>+Vágar!G111</f>
        <v>3</v>
      </c>
      <c r="G111" s="12">
        <f>+Sandoy!H111</f>
        <v>0</v>
      </c>
      <c r="H111" s="12">
        <f>+Suðuroy!K111</f>
        <v>25</v>
      </c>
      <c r="I111" s="10">
        <f t="shared" si="4"/>
        <v>36</v>
      </c>
      <c r="J111" s="11"/>
      <c r="K111" s="79"/>
      <c r="L111" s="10"/>
    </row>
    <row r="112" spans="1:12" ht="12.75" outlineLevel="1">
      <c r="A112" s="7" t="str">
        <f>+LISTIN!A112</f>
        <v>Hergeir Nielsen</v>
      </c>
      <c r="B112" s="12">
        <f>+Norðoyggjar!M112</f>
        <v>0</v>
      </c>
      <c r="C112" s="12">
        <f>+Eysturoy!R112</f>
        <v>6</v>
      </c>
      <c r="D112" s="12">
        <f>+Norðstreymoy!I112</f>
        <v>3</v>
      </c>
      <c r="E112" s="12">
        <f>+Suðursteymoy!H112</f>
        <v>7</v>
      </c>
      <c r="F112" s="12">
        <f>+Vágar!G112</f>
        <v>2</v>
      </c>
      <c r="G112" s="12">
        <f>+Sandoy!H112</f>
        <v>0</v>
      </c>
      <c r="H112" s="12">
        <f>+Suðuroy!K112</f>
        <v>31</v>
      </c>
      <c r="I112" s="10">
        <f t="shared" si="4"/>
        <v>49</v>
      </c>
      <c r="J112" s="11"/>
      <c r="K112" s="79"/>
      <c r="L112" s="10"/>
    </row>
    <row r="113" spans="1:12" ht="12.75" outlineLevel="1">
      <c r="A113" s="7" t="str">
        <f>+LISTIN!A113</f>
        <v>Margretha Nónklett</v>
      </c>
      <c r="B113" s="12">
        <f>+Norðoyggjar!M113</f>
        <v>1</v>
      </c>
      <c r="C113" s="12">
        <f>+Eysturoy!R113</f>
        <v>54</v>
      </c>
      <c r="D113" s="12">
        <f>+Norðstreymoy!I113</f>
        <v>4</v>
      </c>
      <c r="E113" s="12">
        <f>+Suðursteymoy!H113</f>
        <v>35</v>
      </c>
      <c r="F113" s="12">
        <f>+Vágar!G113</f>
        <v>1</v>
      </c>
      <c r="G113" s="12">
        <f>+Sandoy!H113</f>
        <v>0</v>
      </c>
      <c r="H113" s="12">
        <f>+Suðuroy!K113</f>
        <v>1</v>
      </c>
      <c r="I113" s="10">
        <f t="shared" si="4"/>
        <v>96</v>
      </c>
      <c r="J113" s="11"/>
      <c r="K113" s="79"/>
      <c r="L113" s="10"/>
    </row>
    <row r="114" spans="1:12" ht="12.75" outlineLevel="1">
      <c r="A114" s="7" t="str">
        <f>+LISTIN!A114</f>
        <v>Ingolf Olsen</v>
      </c>
      <c r="B114" s="12">
        <f>+Norðoyggjar!M114</f>
        <v>1</v>
      </c>
      <c r="C114" s="12">
        <f>+Eysturoy!R114</f>
        <v>53</v>
      </c>
      <c r="D114" s="12">
        <f>+Norðstreymoy!I114</f>
        <v>2</v>
      </c>
      <c r="E114" s="12">
        <f>+Suðursteymoy!H114</f>
        <v>23</v>
      </c>
      <c r="F114" s="12">
        <f>+Vágar!G114</f>
        <v>30</v>
      </c>
      <c r="G114" s="12">
        <f>+Sandoy!H114</f>
        <v>0</v>
      </c>
      <c r="H114" s="12">
        <f>+Suðuroy!K114</f>
        <v>2</v>
      </c>
      <c r="I114" s="10">
        <f t="shared" si="4"/>
        <v>111</v>
      </c>
      <c r="J114" s="11"/>
      <c r="K114" s="79"/>
      <c r="L114" s="10"/>
    </row>
    <row r="115" spans="1:12" ht="12.75" outlineLevel="1">
      <c r="A115" s="7" t="str">
        <f>+LISTIN!A115</f>
        <v>Hermann Oskarsson</v>
      </c>
      <c r="B115" s="12">
        <f>+Norðoyggjar!M115</f>
        <v>0</v>
      </c>
      <c r="C115" s="12">
        <f>+Eysturoy!R115</f>
        <v>9</v>
      </c>
      <c r="D115" s="12">
        <f>+Norðstreymoy!I115</f>
        <v>8</v>
      </c>
      <c r="E115" s="12">
        <f>+Suðursteymoy!H115</f>
        <v>45</v>
      </c>
      <c r="F115" s="12">
        <f>+Vágar!G115</f>
        <v>4</v>
      </c>
      <c r="G115" s="12">
        <f>+Sandoy!H115</f>
        <v>1</v>
      </c>
      <c r="H115" s="12">
        <f>+Suðuroy!K115</f>
        <v>2</v>
      </c>
      <c r="I115" s="10">
        <f t="shared" si="4"/>
        <v>69</v>
      </c>
      <c r="J115" s="11"/>
      <c r="K115" s="79"/>
      <c r="L115" s="10"/>
    </row>
    <row r="116" spans="1:12" ht="12.75" outlineLevel="1">
      <c r="A116" s="7" t="str">
        <f>+LISTIN!A116</f>
        <v>Páll á Reynatúgvu</v>
      </c>
      <c r="B116" s="12">
        <f>+Norðoyggjar!M116</f>
        <v>2</v>
      </c>
      <c r="C116" s="12">
        <f>+Eysturoy!R116</f>
        <v>5</v>
      </c>
      <c r="D116" s="12">
        <f>+Norðstreymoy!I116</f>
        <v>2</v>
      </c>
      <c r="E116" s="12">
        <f>+Suðursteymoy!H116</f>
        <v>17</v>
      </c>
      <c r="F116" s="12">
        <f>+Vágar!G116</f>
        <v>1</v>
      </c>
      <c r="G116" s="12">
        <f>+Sandoy!H116</f>
        <v>78</v>
      </c>
      <c r="H116" s="12">
        <f>+Suðuroy!K116</f>
        <v>0</v>
      </c>
      <c r="I116" s="10">
        <f>SUM(B116:H116)</f>
        <v>105</v>
      </c>
      <c r="J116" s="11"/>
      <c r="K116" s="79"/>
      <c r="L116" s="10"/>
    </row>
    <row r="117" spans="1:12" ht="12.75" outlineLevel="1">
      <c r="A117" s="7" t="str">
        <f>+LISTIN!A117</f>
        <v>Bjørt Samuelsen</v>
      </c>
      <c r="B117" s="12">
        <f>+Norðoyggjar!M117</f>
        <v>13</v>
      </c>
      <c r="C117" s="12">
        <f>+Eysturoy!R117</f>
        <v>39</v>
      </c>
      <c r="D117" s="12">
        <f>+Norðstreymoy!I117</f>
        <v>43</v>
      </c>
      <c r="E117" s="12">
        <f>+Suðursteymoy!H117</f>
        <v>223</v>
      </c>
      <c r="F117" s="12">
        <f>+Vágar!G117</f>
        <v>17</v>
      </c>
      <c r="G117" s="12">
        <f>+Sandoy!H117</f>
        <v>8</v>
      </c>
      <c r="H117" s="12">
        <f>+Suðuroy!K117</f>
        <v>9</v>
      </c>
      <c r="I117" s="10">
        <f>SUM(B117:H117)</f>
        <v>352</v>
      </c>
      <c r="J117" s="11"/>
      <c r="K117" s="79"/>
      <c r="L117" s="10"/>
    </row>
    <row r="118" spans="1:12" ht="12.75" outlineLevel="1">
      <c r="A118" s="7" t="str">
        <f>+LISTIN!A118</f>
        <v>Sirið Steinberg</v>
      </c>
      <c r="B118" s="12">
        <f>+Norðoyggjar!M118</f>
        <v>2</v>
      </c>
      <c r="C118" s="12">
        <f>+Eysturoy!R118</f>
        <v>7</v>
      </c>
      <c r="D118" s="12">
        <f>+Norðstreymoy!I118</f>
        <v>1</v>
      </c>
      <c r="E118" s="12">
        <f>+Suðursteymoy!H118</f>
        <v>6</v>
      </c>
      <c r="F118" s="12">
        <f>+Vágar!G118</f>
        <v>0</v>
      </c>
      <c r="G118" s="12">
        <f>+Sandoy!H118</f>
        <v>1</v>
      </c>
      <c r="H118" s="12">
        <f>+Suðuroy!K118</f>
        <v>97</v>
      </c>
      <c r="I118" s="10">
        <f>SUM(B118:H118)</f>
        <v>114</v>
      </c>
      <c r="J118" s="11"/>
      <c r="K118" s="79"/>
      <c r="L118" s="10"/>
    </row>
    <row r="119" spans="1:12" ht="12.75" outlineLevel="1">
      <c r="A119" s="7" t="str">
        <f>+LISTIN!A119</f>
        <v>Jenus í Trøðini</v>
      </c>
      <c r="B119" s="12">
        <f>+Norðoyggjar!M119</f>
        <v>0</v>
      </c>
      <c r="C119" s="12">
        <f>+Eysturoy!R119</f>
        <v>6</v>
      </c>
      <c r="D119" s="12">
        <f>+Norðstreymoy!I119</f>
        <v>2</v>
      </c>
      <c r="E119" s="12">
        <f>+Suðursteymoy!H119</f>
        <v>11</v>
      </c>
      <c r="F119" s="12">
        <f>+Vágar!G119</f>
        <v>0</v>
      </c>
      <c r="G119" s="12">
        <f>+Sandoy!H119</f>
        <v>1</v>
      </c>
      <c r="H119" s="12">
        <f>+Suðuroy!K119</f>
        <v>15</v>
      </c>
      <c r="I119" s="10">
        <f>SUM(B119:H119)</f>
        <v>35</v>
      </c>
      <c r="J119" s="11"/>
      <c r="K119" s="79"/>
      <c r="L119" s="10"/>
    </row>
    <row r="120" spans="1:12" ht="12.75" outlineLevel="1">
      <c r="A120" s="7" t="str">
        <f>+LISTIN!A120</f>
        <v> </v>
      </c>
      <c r="B120" s="12"/>
      <c r="C120" s="12"/>
      <c r="D120" s="12"/>
      <c r="E120" s="12"/>
      <c r="F120" s="12"/>
      <c r="G120" s="12"/>
      <c r="H120" s="12"/>
      <c r="I120" s="12"/>
      <c r="J120" s="11"/>
      <c r="K120" s="79"/>
      <c r="L120" s="10"/>
    </row>
    <row r="121" spans="1:12" s="16" customFormat="1" ht="12.75">
      <c r="A121" s="34" t="str">
        <f>+LISTIN!A121</f>
        <v>Listi E tils.</v>
      </c>
      <c r="B121" s="30">
        <f>+Norðoyggjar!M121</f>
        <v>393</v>
      </c>
      <c r="C121" s="30">
        <f>+Eysturoy!R121</f>
        <v>742</v>
      </c>
      <c r="D121" s="30">
        <f>+Norðstreymoy!I121</f>
        <v>296</v>
      </c>
      <c r="E121" s="30">
        <f>+Suðursteymoy!H121</f>
        <v>1943</v>
      </c>
      <c r="F121" s="30">
        <f>+Vágar!G121</f>
        <v>181</v>
      </c>
      <c r="G121" s="30">
        <f>+Sandoy!H121</f>
        <v>148</v>
      </c>
      <c r="H121" s="30">
        <f>+Suðuroy!K121</f>
        <v>292</v>
      </c>
      <c r="I121" s="10">
        <f>SUM(B121:H121)</f>
        <v>3995</v>
      </c>
      <c r="J121" s="10"/>
      <c r="K121" s="76"/>
      <c r="L121" s="10"/>
    </row>
    <row r="122" spans="2:12" ht="12.75">
      <c r="B122" s="8"/>
      <c r="C122" s="8"/>
      <c r="D122" s="8"/>
      <c r="E122" s="8"/>
      <c r="F122" s="8"/>
      <c r="G122" s="8"/>
      <c r="H122" s="12"/>
      <c r="I122" s="10"/>
      <c r="J122" s="11"/>
      <c r="K122" s="79"/>
      <c r="L122" s="10"/>
    </row>
    <row r="123" spans="1:12" ht="18">
      <c r="A123" s="17" t="s">
        <v>79</v>
      </c>
      <c r="B123" s="8"/>
      <c r="C123" s="8"/>
      <c r="D123" s="8"/>
      <c r="E123" s="8"/>
      <c r="F123" s="8"/>
      <c r="G123" s="8"/>
      <c r="H123" s="12"/>
      <c r="I123" s="10"/>
      <c r="J123" s="11"/>
      <c r="K123" s="79"/>
      <c r="L123" s="10"/>
    </row>
    <row r="124" spans="1:23" s="17" customFormat="1" ht="12.75" customHeight="1">
      <c r="A124" s="7" t="str">
        <f>+LISTIN!A124</f>
        <v>Listin</v>
      </c>
      <c r="B124" s="7">
        <f>+Norðoyggjar!M124</f>
        <v>7</v>
      </c>
      <c r="C124" s="7">
        <f>+Eysturoy!R124</f>
        <v>21</v>
      </c>
      <c r="D124" s="7">
        <f>+Norðstreymoy!I124</f>
        <v>1</v>
      </c>
      <c r="E124" s="7">
        <f>+Suðursteymoy!H124</f>
        <v>20</v>
      </c>
      <c r="F124" s="7">
        <f>+Vágar!G124</f>
        <v>7</v>
      </c>
      <c r="G124" s="7">
        <f>+Sandoy!H124</f>
        <v>4</v>
      </c>
      <c r="H124" s="7">
        <f>+Suðuroy!K124</f>
        <v>2</v>
      </c>
      <c r="I124" s="10">
        <f aca="true" t="shared" si="5" ref="I124:I129">SUM(B124:H124)</f>
        <v>62</v>
      </c>
      <c r="J124" s="10"/>
      <c r="K124" s="76"/>
      <c r="L124" s="10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1:23" s="17" customFormat="1" ht="12.75" customHeight="1">
      <c r="A125" s="7" t="str">
        <f>+LISTIN!A125</f>
        <v>Karsten Hansen</v>
      </c>
      <c r="B125" s="7">
        <f>+Norðoyggjar!M125</f>
        <v>85</v>
      </c>
      <c r="C125" s="7">
        <f>+Eysturoy!R125</f>
        <v>42</v>
      </c>
      <c r="D125" s="7">
        <f>+Norðstreymoy!I125</f>
        <v>8</v>
      </c>
      <c r="E125" s="7">
        <f>+Suðursteymoy!H125</f>
        <v>42</v>
      </c>
      <c r="F125" s="7">
        <f>+Vágar!G125</f>
        <v>7</v>
      </c>
      <c r="G125" s="7">
        <f>+Sandoy!H125</f>
        <v>3</v>
      </c>
      <c r="H125" s="7">
        <f>+Suðuroy!K125</f>
        <v>3</v>
      </c>
      <c r="I125" s="10">
        <f t="shared" si="5"/>
        <v>190</v>
      </c>
      <c r="J125" s="10"/>
      <c r="K125" s="79"/>
      <c r="L125" s="10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1:12" ht="12.75">
      <c r="A126" s="7" t="str">
        <f>+LISTIN!A126</f>
        <v>Mia av Kák Joensen</v>
      </c>
      <c r="B126" s="7">
        <f>+Norðoyggjar!M126</f>
        <v>3</v>
      </c>
      <c r="C126" s="7">
        <f>+Eysturoy!R126</f>
        <v>4</v>
      </c>
      <c r="D126" s="7">
        <f>+Norðstreymoy!I126</f>
        <v>2</v>
      </c>
      <c r="E126" s="7">
        <f>+Suðursteymoy!H126</f>
        <v>12</v>
      </c>
      <c r="F126" s="7">
        <f>+Vágar!G126</f>
        <v>26</v>
      </c>
      <c r="G126" s="7">
        <f>+Sandoy!H126</f>
        <v>2</v>
      </c>
      <c r="H126" s="7">
        <f>+Suðuroy!K126</f>
        <v>1</v>
      </c>
      <c r="I126" s="10">
        <f t="shared" si="5"/>
        <v>50</v>
      </c>
      <c r="J126" s="10"/>
      <c r="K126" s="79"/>
      <c r="L126" s="10"/>
    </row>
    <row r="127" spans="1:12" ht="12.75">
      <c r="A127" s="7" t="str">
        <f>+LISTIN!A127</f>
        <v>Bill Justinussen</v>
      </c>
      <c r="B127" s="7">
        <f>+Norðoyggjar!M127</f>
        <v>10</v>
      </c>
      <c r="C127" s="7">
        <f>+Eysturoy!R127</f>
        <v>143</v>
      </c>
      <c r="D127" s="7">
        <f>+Norðstreymoy!I127</f>
        <v>13</v>
      </c>
      <c r="E127" s="7">
        <f>+Suðursteymoy!H127</f>
        <v>58</v>
      </c>
      <c r="F127" s="7">
        <f>+Vágar!G127</f>
        <v>10</v>
      </c>
      <c r="G127" s="7">
        <f>+Sandoy!H127</f>
        <v>4</v>
      </c>
      <c r="H127" s="7">
        <f>+Suðuroy!K127</f>
        <v>5</v>
      </c>
      <c r="I127" s="10">
        <f t="shared" si="5"/>
        <v>243</v>
      </c>
      <c r="J127" s="10"/>
      <c r="K127" s="79"/>
      <c r="L127" s="11"/>
    </row>
    <row r="128" spans="1:12" ht="12.75">
      <c r="A128" s="7" t="str">
        <f>+LISTIN!A128</f>
        <v>Karin Oddsdóttir Lamhauge</v>
      </c>
      <c r="B128" s="7">
        <f>+Norðoyggjar!M128</f>
        <v>2</v>
      </c>
      <c r="C128" s="7">
        <f>+Eysturoy!R128</f>
        <v>13</v>
      </c>
      <c r="D128" s="7">
        <f>+Norðstreymoy!I128</f>
        <v>4</v>
      </c>
      <c r="E128" s="7">
        <f>+Suðursteymoy!H128</f>
        <v>19</v>
      </c>
      <c r="F128" s="7">
        <f>+Vágar!G128</f>
        <v>0</v>
      </c>
      <c r="G128" s="7">
        <f>+Sandoy!H128</f>
        <v>0</v>
      </c>
      <c r="H128" s="7">
        <f>+Suðuroy!K128</f>
        <v>0</v>
      </c>
      <c r="I128" s="10">
        <f t="shared" si="5"/>
        <v>38</v>
      </c>
      <c r="J128" s="10"/>
      <c r="K128" s="81"/>
      <c r="L128" s="12"/>
    </row>
    <row r="129" spans="1:12" ht="12.75">
      <c r="A129" s="7" t="str">
        <f>+LISTIN!A129</f>
        <v>Jenis av Rana</v>
      </c>
      <c r="B129" s="7">
        <f>+Norðoyggjar!M129</f>
        <v>18</v>
      </c>
      <c r="C129" s="7">
        <f>+Eysturoy!R129</f>
        <v>47</v>
      </c>
      <c r="D129" s="7">
        <f>+Norðstreymoy!I129</f>
        <v>20</v>
      </c>
      <c r="E129" s="7">
        <f>+Suðursteymoy!H129</f>
        <v>166</v>
      </c>
      <c r="F129" s="7">
        <f>+Vágar!G129</f>
        <v>13</v>
      </c>
      <c r="G129" s="7">
        <f>+Sandoy!H129</f>
        <v>3</v>
      </c>
      <c r="H129" s="7">
        <f>+Suðuroy!K129</f>
        <v>25</v>
      </c>
      <c r="I129" s="10">
        <f t="shared" si="5"/>
        <v>292</v>
      </c>
      <c r="J129" s="10"/>
      <c r="K129" s="81"/>
      <c r="L129" s="12"/>
    </row>
    <row r="130" spans="1:12" ht="12.75">
      <c r="A130" s="7" t="str">
        <f>+LISTIN!A130</f>
        <v> </v>
      </c>
      <c r="I130" s="7"/>
      <c r="J130" s="10"/>
      <c r="K130" s="81"/>
      <c r="L130" s="12"/>
    </row>
    <row r="131" spans="1:12" ht="12.75">
      <c r="A131" s="7" t="str">
        <f>+LISTIN!A131</f>
        <v> </v>
      </c>
      <c r="I131" s="7"/>
      <c r="J131" s="10"/>
      <c r="K131" s="81"/>
      <c r="L131" s="12"/>
    </row>
    <row r="132" spans="1:12" ht="12.75">
      <c r="A132" s="7" t="str">
        <f>+LISTIN!A132</f>
        <v> </v>
      </c>
      <c r="I132" s="7"/>
      <c r="J132" s="10"/>
      <c r="K132" s="81"/>
      <c r="L132" s="12"/>
    </row>
    <row r="133" spans="1:12" ht="12.75">
      <c r="A133" s="7" t="str">
        <f>+LISTIN!A133</f>
        <v> </v>
      </c>
      <c r="I133" s="7"/>
      <c r="J133" s="10"/>
      <c r="K133" s="81"/>
      <c r="L133" s="12"/>
    </row>
    <row r="134" spans="1:12" ht="12.75">
      <c r="A134" s="7" t="str">
        <f>+LISTIN!A134</f>
        <v> </v>
      </c>
      <c r="I134" s="7"/>
      <c r="J134" s="10"/>
      <c r="K134" s="81"/>
      <c r="L134" s="12"/>
    </row>
    <row r="135" spans="1:12" ht="12.75">
      <c r="A135" s="7" t="str">
        <f>+LISTIN!A135</f>
        <v> </v>
      </c>
      <c r="I135" s="7"/>
      <c r="J135" s="10"/>
      <c r="K135" s="81"/>
      <c r="L135" s="12"/>
    </row>
    <row r="136" spans="1:12" ht="12.75">
      <c r="A136" s="7" t="str">
        <f>+LISTIN!A136</f>
        <v> </v>
      </c>
      <c r="I136" s="7"/>
      <c r="J136" s="10"/>
      <c r="K136" s="81"/>
      <c r="L136" s="12"/>
    </row>
    <row r="137" spans="1:12" ht="12.75">
      <c r="A137" s="7" t="str">
        <f>+LISTIN!A137</f>
        <v> </v>
      </c>
      <c r="I137" s="7"/>
      <c r="J137" s="10"/>
      <c r="K137" s="81"/>
      <c r="L137" s="12"/>
    </row>
    <row r="138" spans="1:12" ht="12.75">
      <c r="A138" s="7" t="str">
        <f>+LISTIN!A138</f>
        <v> </v>
      </c>
      <c r="I138" s="7"/>
      <c r="J138" s="10"/>
      <c r="K138" s="81"/>
      <c r="L138" s="12"/>
    </row>
    <row r="139" spans="1:12" ht="12.75">
      <c r="A139" s="7" t="str">
        <f>+LISTIN!A139</f>
        <v> </v>
      </c>
      <c r="I139" s="7"/>
      <c r="J139" s="10"/>
      <c r="K139" s="81"/>
      <c r="L139" s="12"/>
    </row>
    <row r="140" spans="1:12" ht="12.75">
      <c r="A140" s="7" t="str">
        <f>+LISTIN!A140</f>
        <v> </v>
      </c>
      <c r="I140" s="7"/>
      <c r="J140" s="10"/>
      <c r="K140" s="81"/>
      <c r="L140" s="12"/>
    </row>
    <row r="141" spans="1:12" ht="12.75">
      <c r="A141" s="7" t="str">
        <f>+LISTIN!A141</f>
        <v> </v>
      </c>
      <c r="I141" s="7"/>
      <c r="J141" s="10"/>
      <c r="K141" s="81"/>
      <c r="L141" s="12"/>
    </row>
    <row r="142" spans="1:12" ht="12.75">
      <c r="A142" s="7" t="str">
        <f>+LISTIN!A142</f>
        <v> </v>
      </c>
      <c r="I142" s="7"/>
      <c r="J142" s="10"/>
      <c r="K142" s="81"/>
      <c r="L142" s="12"/>
    </row>
    <row r="143" spans="1:12" ht="12.75">
      <c r="A143" s="7" t="str">
        <f>+LISTIN!A143</f>
        <v> </v>
      </c>
      <c r="I143" s="7"/>
      <c r="J143" s="10"/>
      <c r="K143" s="81"/>
      <c r="L143" s="12"/>
    </row>
    <row r="144" spans="1:12" ht="12.75">
      <c r="A144" s="7" t="str">
        <f>+LISTIN!A144</f>
        <v> </v>
      </c>
      <c r="I144" s="7"/>
      <c r="J144" s="10"/>
      <c r="K144" s="81"/>
      <c r="L144" s="12"/>
    </row>
    <row r="145" spans="1:12" ht="12.75">
      <c r="A145" s="7" t="str">
        <f>+LISTIN!A145</f>
        <v> </v>
      </c>
      <c r="I145" s="7"/>
      <c r="J145" s="10"/>
      <c r="K145" s="81"/>
      <c r="L145" s="12"/>
    </row>
    <row r="146" spans="1:12" ht="12.75">
      <c r="A146" s="34" t="str">
        <f>+LISTIN!A146</f>
        <v>Listi H tils.</v>
      </c>
      <c r="B146" s="30">
        <f>+Norðoyggjar!M146</f>
        <v>125</v>
      </c>
      <c r="C146" s="30">
        <f>+Eysturoy!R146</f>
        <v>270</v>
      </c>
      <c r="D146" s="30">
        <f>+Norðstreymoy!I146</f>
        <v>48</v>
      </c>
      <c r="E146" s="30">
        <f>+Suðursteymoy!H146</f>
        <v>317</v>
      </c>
      <c r="F146" s="30">
        <f>+Vágar!G146</f>
        <v>63</v>
      </c>
      <c r="G146" s="30">
        <f>+Sandoy!H146</f>
        <v>16</v>
      </c>
      <c r="H146" s="30">
        <f>+Suðuroy!K146</f>
        <v>36</v>
      </c>
      <c r="I146" s="10">
        <f>SUM(B146:H146)</f>
        <v>875</v>
      </c>
      <c r="J146" s="12"/>
      <c r="K146" s="76"/>
      <c r="L146" s="12"/>
    </row>
    <row r="147" spans="2:12" ht="12.75">
      <c r="B147" s="30"/>
      <c r="C147" s="30"/>
      <c r="D147" s="30"/>
      <c r="E147" s="30"/>
      <c r="F147" s="30"/>
      <c r="G147" s="30"/>
      <c r="H147" s="30"/>
      <c r="I147" s="35"/>
      <c r="J147" s="12"/>
      <c r="K147" s="81"/>
      <c r="L147" s="12"/>
    </row>
    <row r="148" spans="1:12" ht="18">
      <c r="A148" s="87" t="s">
        <v>187</v>
      </c>
      <c r="B148" s="8"/>
      <c r="C148" s="8"/>
      <c r="D148" s="8"/>
      <c r="E148" s="8"/>
      <c r="F148" s="8"/>
      <c r="G148" s="8"/>
      <c r="H148" s="12"/>
      <c r="I148" s="10"/>
      <c r="J148" s="11"/>
      <c r="K148" s="79"/>
      <c r="L148" s="10"/>
    </row>
    <row r="149" spans="1:23" s="17" customFormat="1" ht="18">
      <c r="A149" s="7" t="str">
        <f>+LISTIN!A149</f>
        <v>Poul Michelsen</v>
      </c>
      <c r="B149" s="7">
        <f>+Norðoyggjar!M149</f>
        <v>18</v>
      </c>
      <c r="C149" s="7">
        <f>+Eysturoy!R149</f>
        <v>104</v>
      </c>
      <c r="D149" s="7">
        <f>+Norðstreymoy!I149</f>
        <v>38</v>
      </c>
      <c r="E149" s="7">
        <f>+Suðursteymoy!H149</f>
        <v>505</v>
      </c>
      <c r="F149" s="7">
        <f>+Vágar!G149</f>
        <v>11</v>
      </c>
      <c r="G149" s="7">
        <f>+Sandoy!H149</f>
        <v>6</v>
      </c>
      <c r="H149" s="7">
        <f>+Suðuroy!K149</f>
        <v>10</v>
      </c>
      <c r="I149" s="10">
        <f>SUM(B149:H149)</f>
        <v>692</v>
      </c>
      <c r="J149" s="10"/>
      <c r="K149" s="76"/>
      <c r="L149" s="10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1:12" ht="12.75">
      <c r="A150" s="7" t="str">
        <f>+LISTIN!A150</f>
        <v> </v>
      </c>
      <c r="B150" s="7" t="s">
        <v>106</v>
      </c>
      <c r="C150" s="7" t="s">
        <v>106</v>
      </c>
      <c r="D150" s="7" t="s">
        <v>106</v>
      </c>
      <c r="E150" s="7" t="s">
        <v>106</v>
      </c>
      <c r="F150" s="7" t="s">
        <v>106</v>
      </c>
      <c r="G150" s="7" t="s">
        <v>106</v>
      </c>
      <c r="H150" s="7" t="s">
        <v>106</v>
      </c>
      <c r="I150" s="7" t="s">
        <v>106</v>
      </c>
      <c r="J150" s="10"/>
      <c r="K150" s="81"/>
      <c r="L150" s="12"/>
    </row>
    <row r="151" spans="1:12" ht="12.75">
      <c r="A151" s="7" t="str">
        <f>+LISTIN!A151</f>
        <v> </v>
      </c>
      <c r="B151" s="7" t="s">
        <v>106</v>
      </c>
      <c r="C151" s="7" t="s">
        <v>106</v>
      </c>
      <c r="D151" s="7" t="s">
        <v>106</v>
      </c>
      <c r="E151" s="7" t="s">
        <v>106</v>
      </c>
      <c r="F151" s="7" t="s">
        <v>106</v>
      </c>
      <c r="G151" s="7" t="s">
        <v>106</v>
      </c>
      <c r="H151" s="7" t="s">
        <v>106</v>
      </c>
      <c r="I151" s="7" t="s">
        <v>106</v>
      </c>
      <c r="J151" s="10"/>
      <c r="K151" s="81"/>
      <c r="L151" s="12"/>
    </row>
    <row r="152" spans="1:12" ht="12.75">
      <c r="A152" s="7" t="str">
        <f>+LISTIN!A152</f>
        <v> </v>
      </c>
      <c r="B152" s="7" t="s">
        <v>106</v>
      </c>
      <c r="C152" s="7" t="s">
        <v>106</v>
      </c>
      <c r="D152" s="7" t="s">
        <v>106</v>
      </c>
      <c r="E152" s="7" t="s">
        <v>106</v>
      </c>
      <c r="F152" s="7" t="s">
        <v>106</v>
      </c>
      <c r="G152" s="7" t="s">
        <v>106</v>
      </c>
      <c r="H152" s="7" t="s">
        <v>106</v>
      </c>
      <c r="I152" s="7" t="s">
        <v>106</v>
      </c>
      <c r="J152" s="10"/>
      <c r="K152" s="81"/>
      <c r="L152" s="12"/>
    </row>
    <row r="153" spans="1:12" ht="12.75">
      <c r="A153" s="7" t="str">
        <f>+LISTIN!A153</f>
        <v> </v>
      </c>
      <c r="I153" s="7" t="s">
        <v>106</v>
      </c>
      <c r="J153" s="10"/>
      <c r="K153" s="81"/>
      <c r="L153" s="12"/>
    </row>
    <row r="154" spans="1:12" ht="12.75">
      <c r="A154" s="7" t="str">
        <f>+LISTIN!A154</f>
        <v> </v>
      </c>
      <c r="I154" s="7" t="s">
        <v>106</v>
      </c>
      <c r="J154" s="10"/>
      <c r="K154" s="81"/>
      <c r="L154" s="12"/>
    </row>
    <row r="155" spans="1:12" ht="12.75">
      <c r="A155" s="7" t="str">
        <f>+LISTIN!A155</f>
        <v> </v>
      </c>
      <c r="I155" s="7" t="s">
        <v>106</v>
      </c>
      <c r="J155" s="10"/>
      <c r="K155" s="81"/>
      <c r="L155" s="12"/>
    </row>
    <row r="156" spans="1:12" ht="12.75">
      <c r="A156" s="7" t="str">
        <f>+LISTIN!A156</f>
        <v> </v>
      </c>
      <c r="I156" s="7" t="s">
        <v>106</v>
      </c>
      <c r="J156" s="10"/>
      <c r="K156" s="81"/>
      <c r="L156" s="12"/>
    </row>
    <row r="157" spans="1:12" ht="12.75">
      <c r="A157" s="7" t="str">
        <f>+LISTIN!A157</f>
        <v> </v>
      </c>
      <c r="I157" s="7" t="s">
        <v>106</v>
      </c>
      <c r="J157" s="10"/>
      <c r="K157" s="81"/>
      <c r="L157" s="12"/>
    </row>
    <row r="158" spans="1:12" ht="12.75">
      <c r="A158" s="7" t="str">
        <f>+LISTIN!A158</f>
        <v> </v>
      </c>
      <c r="I158" s="7" t="s">
        <v>106</v>
      </c>
      <c r="J158" s="10"/>
      <c r="K158" s="81"/>
      <c r="L158" s="12"/>
    </row>
    <row r="159" spans="1:12" ht="12.75">
      <c r="A159" s="7" t="str">
        <f>+LISTIN!A159</f>
        <v> </v>
      </c>
      <c r="I159" s="7" t="s">
        <v>106</v>
      </c>
      <c r="J159" s="10"/>
      <c r="K159" s="81"/>
      <c r="L159" s="12"/>
    </row>
    <row r="160" spans="1:12" ht="12.75">
      <c r="A160" s="7" t="str">
        <f>+LISTIN!A160</f>
        <v> </v>
      </c>
      <c r="I160" s="7" t="s">
        <v>106</v>
      </c>
      <c r="J160" s="10"/>
      <c r="K160" s="81"/>
      <c r="L160" s="12"/>
    </row>
    <row r="161" spans="1:12" ht="12.75">
      <c r="A161" s="7" t="str">
        <f>+LISTIN!A161</f>
        <v> </v>
      </c>
      <c r="I161" s="7" t="s">
        <v>106</v>
      </c>
      <c r="J161" s="10"/>
      <c r="K161" s="81"/>
      <c r="L161" s="12"/>
    </row>
    <row r="162" spans="1:12" ht="12.75">
      <c r="A162" s="7" t="str">
        <f>+LISTIN!A162</f>
        <v> </v>
      </c>
      <c r="I162" s="7" t="s">
        <v>106</v>
      </c>
      <c r="J162" s="10"/>
      <c r="K162" s="81"/>
      <c r="L162" s="12"/>
    </row>
    <row r="163" spans="1:12" ht="12.75">
      <c r="A163" s="7" t="str">
        <f>+LISTIN!A163</f>
        <v> </v>
      </c>
      <c r="I163" s="7" t="s">
        <v>106</v>
      </c>
      <c r="J163" s="10"/>
      <c r="K163" s="81"/>
      <c r="L163" s="12"/>
    </row>
    <row r="164" spans="1:12" ht="12.75">
      <c r="A164" s="7" t="str">
        <f>+LISTIN!A164</f>
        <v> </v>
      </c>
      <c r="I164" s="7" t="s">
        <v>106</v>
      </c>
      <c r="J164" s="10"/>
      <c r="K164" s="81"/>
      <c r="L164" s="12"/>
    </row>
    <row r="165" spans="1:12" ht="12.75">
      <c r="A165" s="7" t="str">
        <f>+LISTIN!A165</f>
        <v> </v>
      </c>
      <c r="I165" s="7" t="s">
        <v>106</v>
      </c>
      <c r="J165" s="10"/>
      <c r="K165" s="81"/>
      <c r="L165" s="12"/>
    </row>
    <row r="166" spans="1:12" ht="12.75">
      <c r="A166" s="7" t="str">
        <f>+LISTIN!A166</f>
        <v> </v>
      </c>
      <c r="I166" s="7" t="s">
        <v>106</v>
      </c>
      <c r="J166" s="10"/>
      <c r="K166" s="81"/>
      <c r="L166" s="12"/>
    </row>
    <row r="167" spans="1:12" ht="12.75">
      <c r="A167" s="7" t="str">
        <f>+LISTIN!A167</f>
        <v> </v>
      </c>
      <c r="I167" s="7" t="s">
        <v>106</v>
      </c>
      <c r="J167" s="10"/>
      <c r="K167" s="81"/>
      <c r="L167" s="12"/>
    </row>
    <row r="168" spans="1:12" ht="12.75">
      <c r="A168" s="7" t="str">
        <f>+LISTIN!A168</f>
        <v> </v>
      </c>
      <c r="I168" s="7" t="s">
        <v>106</v>
      </c>
      <c r="J168" s="10"/>
      <c r="K168" s="81"/>
      <c r="L168" s="12"/>
    </row>
    <row r="169" spans="1:12" ht="12.75">
      <c r="A169" s="7" t="str">
        <f>+LISTIN!A169</f>
        <v> </v>
      </c>
      <c r="I169" s="7" t="s">
        <v>106</v>
      </c>
      <c r="J169" s="10"/>
      <c r="K169" s="81"/>
      <c r="L169" s="12"/>
    </row>
    <row r="170" spans="1:12" ht="12.75">
      <c r="A170" s="34" t="str">
        <f>+LISTIN!A170</f>
        <v>Uttanflokkalisti tils.</v>
      </c>
      <c r="B170" s="30">
        <f>+Norðoyggjar!M170</f>
        <v>18</v>
      </c>
      <c r="C170" s="30">
        <f>+Eysturoy!R170</f>
        <v>104</v>
      </c>
      <c r="D170" s="30">
        <f>+Norðstreymoy!I170</f>
        <v>38</v>
      </c>
      <c r="E170" s="30">
        <f>+Suðursteymoy!H170</f>
        <v>505</v>
      </c>
      <c r="F170" s="30">
        <f>+Vágar!G170</f>
        <v>11</v>
      </c>
      <c r="G170" s="30">
        <f>+Sandoy!H170</f>
        <v>6</v>
      </c>
      <c r="H170" s="30">
        <f>+Suðuroy!K170</f>
        <v>10</v>
      </c>
      <c r="I170" s="10">
        <f>SUM(B170:H170)</f>
        <v>692</v>
      </c>
      <c r="J170" s="12"/>
      <c r="K170" s="76"/>
      <c r="L170" s="12"/>
    </row>
    <row r="171" spans="1:12" ht="12.75">
      <c r="A171" s="32"/>
      <c r="B171" s="30"/>
      <c r="C171" s="30"/>
      <c r="D171" s="30"/>
      <c r="E171" s="30"/>
      <c r="F171" s="30"/>
      <c r="G171" s="30"/>
      <c r="H171" s="30"/>
      <c r="I171" s="35"/>
      <c r="J171" s="12"/>
      <c r="K171" s="81"/>
      <c r="L171" s="12"/>
    </row>
    <row r="172" spans="1:19" s="34" customFormat="1" ht="12.75">
      <c r="A172" s="34" t="str">
        <f>+LISTIN!A172</f>
        <v>Gildugar atkvøður</v>
      </c>
      <c r="B172" s="30">
        <f>SUM(B170+B146+B121+B97+B73+B49+B25)</f>
        <v>2489</v>
      </c>
      <c r="C172" s="30">
        <f aca="true" t="shared" si="6" ref="C172:I172">SUM(C170+C146+C121+C97+C73+C49+C25)</f>
        <v>4515</v>
      </c>
      <c r="D172" s="30">
        <f t="shared" si="6"/>
        <v>1570</v>
      </c>
      <c r="E172" s="30">
        <f t="shared" si="6"/>
        <v>8255</v>
      </c>
      <c r="F172" s="30">
        <f t="shared" si="6"/>
        <v>1247</v>
      </c>
      <c r="G172" s="30">
        <f t="shared" si="6"/>
        <v>612</v>
      </c>
      <c r="H172" s="30">
        <f t="shared" si="6"/>
        <v>1986</v>
      </c>
      <c r="I172" s="30">
        <f t="shared" si="6"/>
        <v>20674</v>
      </c>
      <c r="J172" s="30"/>
      <c r="K172" s="79"/>
      <c r="L172" s="30"/>
      <c r="M172" s="30"/>
      <c r="N172" s="30"/>
      <c r="O172" s="30"/>
      <c r="P172" s="30"/>
      <c r="Q172" s="30"/>
      <c r="R172" s="30"/>
      <c r="S172" s="30"/>
    </row>
    <row r="173" spans="2:19" s="34" customFormat="1" ht="12.75">
      <c r="B173" s="30"/>
      <c r="C173" s="30"/>
      <c r="D173" s="30"/>
      <c r="E173" s="30"/>
      <c r="F173" s="30"/>
      <c r="G173" s="30"/>
      <c r="H173" s="30"/>
      <c r="I173" s="30"/>
      <c r="J173" s="30"/>
      <c r="K173" s="80"/>
      <c r="L173" s="30"/>
      <c r="M173" s="30"/>
      <c r="N173" s="30"/>
      <c r="O173" s="30"/>
      <c r="P173" s="30"/>
      <c r="Q173" s="30"/>
      <c r="R173" s="30"/>
      <c r="S173" s="30"/>
    </row>
    <row r="174" spans="1:12" ht="12.75">
      <c r="A174" s="32"/>
      <c r="B174" s="30"/>
      <c r="C174" s="30"/>
      <c r="D174" s="30"/>
      <c r="E174" s="30"/>
      <c r="F174" s="30"/>
      <c r="G174" s="30"/>
      <c r="H174" s="30"/>
      <c r="I174" s="35"/>
      <c r="J174" s="12"/>
      <c r="K174" s="81"/>
      <c r="L174" s="12"/>
    </row>
    <row r="175" spans="1:12" ht="12.75">
      <c r="A175" s="34" t="str">
        <f>+LISTIN!A175</f>
        <v>Herav góðkendar brævatkvøður</v>
      </c>
      <c r="B175" s="12">
        <f>+Norðoyggjar!M175</f>
        <v>135</v>
      </c>
      <c r="C175" s="12">
        <f>+Eysturoy!R175</f>
        <v>166</v>
      </c>
      <c r="D175" s="12">
        <f>+Norðstreymoy!I175</f>
        <v>56</v>
      </c>
      <c r="E175" s="12">
        <f>+Suðursteymoy!H175</f>
        <v>337</v>
      </c>
      <c r="F175" s="12">
        <f>+Vágar!G175</f>
        <v>49</v>
      </c>
      <c r="G175" s="12">
        <f>+Sandoy!H175</f>
        <v>48</v>
      </c>
      <c r="H175" s="12">
        <f>+Suðuroy!K175</f>
        <v>184</v>
      </c>
      <c r="I175" s="10">
        <f>SUM(B175:H175)</f>
        <v>975</v>
      </c>
      <c r="J175" s="12"/>
      <c r="K175" s="81"/>
      <c r="L175" s="12"/>
    </row>
    <row r="176" spans="1:12" ht="12.75">
      <c r="A176" s="34"/>
      <c r="B176" s="12"/>
      <c r="C176" s="12"/>
      <c r="D176" s="12"/>
      <c r="E176" s="12"/>
      <c r="F176" s="12"/>
      <c r="G176" s="12"/>
      <c r="H176" s="12"/>
      <c r="I176" s="10"/>
      <c r="J176" s="12"/>
      <c r="K176" s="81"/>
      <c r="L176" s="12"/>
    </row>
    <row r="177" spans="1:12" ht="12.75">
      <c r="A177" s="32"/>
      <c r="B177" s="30"/>
      <c r="C177" s="30"/>
      <c r="D177" s="30"/>
      <c r="E177" s="30"/>
      <c r="F177" s="30"/>
      <c r="G177" s="30"/>
      <c r="H177" s="30"/>
      <c r="I177" s="35"/>
      <c r="J177" s="12"/>
      <c r="K177" s="81"/>
      <c r="L177" s="12"/>
    </row>
    <row r="178" spans="1:12" ht="12.75">
      <c r="A178" s="34" t="str">
        <f>+LISTIN!A178</f>
        <v>ÓGILDUGAR ATKVØÐUR </v>
      </c>
      <c r="I178" s="10"/>
      <c r="J178" s="12"/>
      <c r="K178" s="81"/>
      <c r="L178" s="12"/>
    </row>
    <row r="179" spans="1:12" ht="12.75">
      <c r="A179" s="7" t="str">
        <f>+LISTIN!A179</f>
        <v>      BLANKAR</v>
      </c>
      <c r="B179" s="12">
        <f>+Norðoyggjar!M179</f>
        <v>40</v>
      </c>
      <c r="C179" s="12">
        <f>+Eysturoy!R179</f>
        <v>39</v>
      </c>
      <c r="D179" s="12">
        <f>+Norðstreymoy!I179</f>
        <v>24</v>
      </c>
      <c r="E179" s="12">
        <f>+Suðursteymoy!H179</f>
        <v>87</v>
      </c>
      <c r="F179" s="12">
        <f>+Vágar!G179</f>
        <v>14</v>
      </c>
      <c r="G179" s="12">
        <f>+Sandoy!H179</f>
        <v>5</v>
      </c>
      <c r="H179" s="12">
        <f>+Suðuroy!K179</f>
        <v>13</v>
      </c>
      <c r="I179" s="10">
        <f>SUM(B179:H179)</f>
        <v>222</v>
      </c>
      <c r="J179" s="11"/>
      <c r="K179" s="79"/>
      <c r="L179" s="10"/>
    </row>
    <row r="180" spans="1:12" ht="12.75">
      <c r="A180" s="7" t="str">
        <f>+LISTIN!A180</f>
        <v>     ÓKLÁRAR</v>
      </c>
      <c r="B180" s="12">
        <f>+Norðoyggjar!M180</f>
        <v>1</v>
      </c>
      <c r="C180" s="12">
        <f>+Eysturoy!R180</f>
        <v>0</v>
      </c>
      <c r="D180" s="12">
        <f>+Norðstreymoy!I180</f>
        <v>1</v>
      </c>
      <c r="E180" s="12">
        <f>+Suðursteymoy!H180</f>
        <v>29</v>
      </c>
      <c r="F180" s="12">
        <f>+Vágar!G180</f>
        <v>1</v>
      </c>
      <c r="G180" s="12">
        <f>+Sandoy!H180</f>
        <v>0</v>
      </c>
      <c r="H180" s="12">
        <f>+Suðuroy!K180</f>
        <v>0</v>
      </c>
      <c r="I180" s="10">
        <f>SUM(B180:H180)</f>
        <v>32</v>
      </c>
      <c r="J180" s="11"/>
      <c r="K180" s="79"/>
      <c r="L180" s="10"/>
    </row>
    <row r="181" spans="1:12" ht="12.75">
      <c r="A181" s="7" t="str">
        <f>+LISTIN!A181</f>
        <v>      FRÁMERKI</v>
      </c>
      <c r="B181" s="12">
        <f>+Norðoyggjar!M181</f>
        <v>8</v>
      </c>
      <c r="C181" s="12">
        <f>+Eysturoy!R181</f>
        <v>5</v>
      </c>
      <c r="D181" s="12">
        <f>+Norðstreymoy!I181</f>
        <v>1</v>
      </c>
      <c r="E181" s="12">
        <f>+Suðursteymoy!H181</f>
        <v>1</v>
      </c>
      <c r="F181" s="12">
        <f>+Vágar!G181</f>
        <v>0</v>
      </c>
      <c r="G181" s="12">
        <f>+Sandoy!H181</f>
        <v>1</v>
      </c>
      <c r="H181" s="12">
        <f>+Suðuroy!K181</f>
        <v>1</v>
      </c>
      <c r="I181" s="10">
        <f>SUM(B181:H181)</f>
        <v>17</v>
      </c>
      <c r="J181" s="11"/>
      <c r="K181" s="79"/>
      <c r="L181" s="10"/>
    </row>
    <row r="182" spans="1:12" ht="12.75">
      <c r="A182" s="7">
        <f>+LISTIN!A182</f>
      </c>
      <c r="B182" s="12"/>
      <c r="C182" s="12"/>
      <c r="D182" s="12"/>
      <c r="E182" s="12"/>
      <c r="F182" s="12"/>
      <c r="G182" s="12"/>
      <c r="H182" s="12"/>
      <c r="I182" s="10"/>
      <c r="J182" s="11"/>
      <c r="K182" s="79"/>
      <c r="L182" s="10"/>
    </row>
    <row r="183" spans="1:12" ht="12.75">
      <c r="A183" s="34" t="str">
        <f>+LISTIN!A183</f>
        <v>ÓGILDUGAR BRÆVATKV. </v>
      </c>
      <c r="B183" s="12"/>
      <c r="C183" s="12"/>
      <c r="D183" s="12"/>
      <c r="E183" s="12"/>
      <c r="F183" s="12"/>
      <c r="G183" s="12"/>
      <c r="H183" s="12"/>
      <c r="I183" s="10"/>
      <c r="J183" s="11"/>
      <c r="K183" s="79"/>
      <c r="L183" s="10"/>
    </row>
    <row r="184" spans="1:12" ht="12.75">
      <c r="A184" s="7" t="str">
        <f>+LISTIN!A184</f>
        <v>      BLANKAR</v>
      </c>
      <c r="B184" s="12">
        <f>+Norðoyggjar!M184</f>
        <v>0</v>
      </c>
      <c r="C184" s="12">
        <f>+Eysturoy!R184</f>
        <v>1</v>
      </c>
      <c r="D184" s="12">
        <f>+Norðstreymoy!I184</f>
        <v>1</v>
      </c>
      <c r="E184" s="12">
        <f>+Suðursteymoy!H184</f>
        <v>2</v>
      </c>
      <c r="F184" s="12">
        <f>+Vágar!G184</f>
        <v>0</v>
      </c>
      <c r="G184" s="12">
        <f>+Sandoy!H184</f>
        <v>0</v>
      </c>
      <c r="H184" s="12">
        <f>+Suðuroy!K184</f>
        <v>1</v>
      </c>
      <c r="I184" s="10">
        <f>SUM(B184:H184)</f>
        <v>5</v>
      </c>
      <c r="J184" s="11"/>
      <c r="K184" s="79"/>
      <c r="L184" s="10"/>
    </row>
    <row r="185" spans="1:12" ht="12.75">
      <c r="A185" s="7" t="str">
        <f>+LISTIN!A185</f>
        <v>     ÓKLÁRAR</v>
      </c>
      <c r="B185" s="12">
        <f>+Norðoyggjar!M185</f>
        <v>2</v>
      </c>
      <c r="C185" s="12">
        <f>+Eysturoy!R185</f>
        <v>0</v>
      </c>
      <c r="D185" s="12">
        <f>+Norðstreymoy!I185</f>
        <v>0</v>
      </c>
      <c r="E185" s="12">
        <f>+Suðursteymoy!H185</f>
        <v>6</v>
      </c>
      <c r="F185" s="12">
        <f>+Vágar!G185</f>
        <v>0</v>
      </c>
      <c r="G185" s="12">
        <f>+Sandoy!H185</f>
        <v>0</v>
      </c>
      <c r="H185" s="12">
        <f>+Suðuroy!K185</f>
        <v>3</v>
      </c>
      <c r="I185" s="10">
        <f>SUM(B185:H185)</f>
        <v>11</v>
      </c>
      <c r="J185" s="11"/>
      <c r="K185" s="79"/>
      <c r="L185" s="10"/>
    </row>
    <row r="186" spans="1:12" ht="12.75">
      <c r="A186" s="7" t="str">
        <f>+LISTIN!A186</f>
        <v>      FRÁMERKI</v>
      </c>
      <c r="B186" s="12">
        <f>+Norðoyggjar!M186</f>
        <v>0</v>
      </c>
      <c r="C186" s="12">
        <f>+Eysturoy!R186</f>
        <v>2</v>
      </c>
      <c r="D186" s="12">
        <f>+Norðstreymoy!I186</f>
        <v>0</v>
      </c>
      <c r="E186" s="12">
        <f>+Suðursteymoy!H186</f>
        <v>0</v>
      </c>
      <c r="F186" s="12">
        <f>+Vágar!G186</f>
        <v>0</v>
      </c>
      <c r="G186" s="12">
        <f>+Sandoy!H186</f>
        <v>1</v>
      </c>
      <c r="H186" s="12">
        <f>+Suðuroy!K186</f>
        <v>0</v>
      </c>
      <c r="I186" s="10">
        <f>SUM(B186:H186)</f>
        <v>3</v>
      </c>
      <c r="J186" s="11"/>
      <c r="K186" s="79"/>
      <c r="L186" s="10"/>
    </row>
    <row r="187" spans="1:12" ht="12.75">
      <c r="A187" s="7">
        <f>+LISTIN!A187</f>
      </c>
      <c r="B187" s="8"/>
      <c r="C187" s="8"/>
      <c r="D187" s="8"/>
      <c r="E187" s="8"/>
      <c r="F187" s="8"/>
      <c r="G187" s="8"/>
      <c r="H187" s="12"/>
      <c r="I187" s="10"/>
      <c r="J187" s="11"/>
      <c r="K187" s="79"/>
      <c r="L187" s="10"/>
    </row>
    <row r="188" spans="1:12" ht="12.75">
      <c r="A188" s="34" t="str">
        <f>+LISTIN!A188</f>
        <v>ÓGILDUGAR ÍALT</v>
      </c>
      <c r="B188" s="8">
        <f>+Norðoyggjar!M188</f>
        <v>51</v>
      </c>
      <c r="C188" s="8">
        <f>+Eysturoy!R188</f>
        <v>47</v>
      </c>
      <c r="D188" s="8">
        <f>+Norðstreymoy!I188</f>
        <v>27</v>
      </c>
      <c r="E188" s="8">
        <f>+Suðursteymoy!H188</f>
        <v>125</v>
      </c>
      <c r="F188" s="8">
        <f>+Vágar!G188</f>
        <v>15</v>
      </c>
      <c r="G188" s="8">
        <f>+Sandoy!H188</f>
        <v>7</v>
      </c>
      <c r="H188" s="8">
        <f>+Suðuroy!K188</f>
        <v>18</v>
      </c>
      <c r="I188" s="10">
        <f>SUM(B188:H188)</f>
        <v>290</v>
      </c>
      <c r="J188" s="11"/>
      <c r="K188" s="79"/>
      <c r="L188" s="10"/>
    </row>
    <row r="189" spans="2:12" ht="12.75">
      <c r="B189" s="11"/>
      <c r="C189" s="11"/>
      <c r="D189" s="11"/>
      <c r="E189" s="11"/>
      <c r="F189" s="11"/>
      <c r="G189" s="11"/>
      <c r="H189" s="11"/>
      <c r="I189" s="10"/>
      <c r="J189" s="11"/>
      <c r="K189" s="79"/>
      <c r="L189" s="10"/>
    </row>
    <row r="190" spans="2:12" ht="12.75">
      <c r="B190" s="11"/>
      <c r="C190" s="11"/>
      <c r="D190" s="11"/>
      <c r="E190" s="11"/>
      <c r="F190" s="11"/>
      <c r="G190" s="11"/>
      <c r="H190" s="11"/>
      <c r="I190" s="10"/>
      <c r="J190" s="11"/>
      <c r="K190" s="79"/>
      <c r="L190" s="10"/>
    </row>
    <row r="191" spans="1:12" s="47" customFormat="1" ht="15.75">
      <c r="A191" s="47" t="s">
        <v>90</v>
      </c>
      <c r="B191" s="35">
        <f>SUM(B172+B188)</f>
        <v>2540</v>
      </c>
      <c r="C191" s="35">
        <f aca="true" t="shared" si="7" ref="C191:H191">SUM(C172+C188)</f>
        <v>4562</v>
      </c>
      <c r="D191" s="35">
        <f t="shared" si="7"/>
        <v>1597</v>
      </c>
      <c r="E191" s="35">
        <f t="shared" si="7"/>
        <v>8380</v>
      </c>
      <c r="F191" s="35">
        <f t="shared" si="7"/>
        <v>1262</v>
      </c>
      <c r="G191" s="35">
        <f t="shared" si="7"/>
        <v>619</v>
      </c>
      <c r="H191" s="35">
        <f t="shared" si="7"/>
        <v>2004</v>
      </c>
      <c r="I191" s="35">
        <f>SUM(I172+I188)</f>
        <v>20964</v>
      </c>
      <c r="J191" s="35"/>
      <c r="K191" s="76"/>
      <c r="L191" s="46"/>
    </row>
    <row r="192" spans="2:12" s="47" customFormat="1" ht="15.75">
      <c r="B192" s="46"/>
      <c r="C192" s="46"/>
      <c r="D192" s="50"/>
      <c r="E192" s="35"/>
      <c r="F192" s="35"/>
      <c r="G192" s="35"/>
      <c r="H192" s="35"/>
      <c r="I192" s="35"/>
      <c r="J192" s="35"/>
      <c r="K192" s="76"/>
      <c r="L192" s="46"/>
    </row>
    <row r="193" spans="1:12" ht="12.75">
      <c r="A193" s="16"/>
      <c r="B193" s="11"/>
      <c r="C193" s="11"/>
      <c r="D193" s="50"/>
      <c r="E193" s="50"/>
      <c r="F193" s="50"/>
      <c r="G193" s="50"/>
      <c r="H193" s="50"/>
      <c r="I193" s="35"/>
      <c r="J193" s="50"/>
      <c r="K193" s="79"/>
      <c r="L193" s="10"/>
    </row>
    <row r="194" spans="1:12" s="32" customFormat="1" ht="12.75">
      <c r="A194" s="34" t="s">
        <v>97</v>
      </c>
      <c r="B194" s="50"/>
      <c r="C194" s="50"/>
      <c r="D194" s="50"/>
      <c r="E194" s="50"/>
      <c r="F194" s="50"/>
      <c r="G194" s="50"/>
      <c r="H194" s="50"/>
      <c r="I194" s="50"/>
      <c r="J194" s="50"/>
      <c r="K194" s="79"/>
      <c r="L194" s="50"/>
    </row>
    <row r="195" spans="1:12" s="32" customFormat="1" ht="12.75">
      <c r="A195" s="34" t="s">
        <v>93</v>
      </c>
      <c r="B195" s="50">
        <f>+Norðoyggjar!M195</f>
        <v>4294</v>
      </c>
      <c r="C195" s="50">
        <f>+Eysturoy!R195</f>
        <v>7716</v>
      </c>
      <c r="D195" s="50">
        <f>+Norðstreymoy!I195</f>
        <v>2775</v>
      </c>
      <c r="E195" s="50">
        <f>+Suðursteymoy!H195</f>
        <v>13523</v>
      </c>
      <c r="F195" s="50">
        <f>+Vágar!G195</f>
        <v>2210</v>
      </c>
      <c r="G195" s="50">
        <f>+Sandoy!H195</f>
        <v>998</v>
      </c>
      <c r="H195" s="50">
        <f>+Suðuroy!K195</f>
        <v>3527</v>
      </c>
      <c r="I195" s="50">
        <f>SUM(B195:H195)</f>
        <v>35043</v>
      </c>
      <c r="J195" s="50"/>
      <c r="K195" s="79"/>
      <c r="L195" s="50"/>
    </row>
    <row r="196" spans="1:12" s="32" customFormat="1" ht="12.75">
      <c r="A196" s="34" t="s">
        <v>94</v>
      </c>
      <c r="B196" s="50">
        <f>+Norðoyggjar!M196</f>
        <v>2</v>
      </c>
      <c r="C196" s="50">
        <f>+Eysturoy!R196</f>
        <v>0</v>
      </c>
      <c r="D196" s="50">
        <f>+Norðstreymoy!I196</f>
        <v>0</v>
      </c>
      <c r="E196" s="50">
        <f>+Suðursteymoy!H196</f>
        <v>1</v>
      </c>
      <c r="F196" s="50">
        <f>+Vágar!G196</f>
        <v>0</v>
      </c>
      <c r="G196" s="50">
        <f>+Sandoy!H196</f>
        <v>1</v>
      </c>
      <c r="H196" s="50">
        <f>+Suðuroy!K196</f>
        <v>0</v>
      </c>
      <c r="I196" s="50">
        <f>SUM(B196:H196)</f>
        <v>4</v>
      </c>
      <c r="J196" s="50"/>
      <c r="K196" s="79"/>
      <c r="L196" s="50"/>
    </row>
    <row r="197" spans="1:12" s="32" customFormat="1" ht="12.75">
      <c r="A197" s="34" t="s">
        <v>96</v>
      </c>
      <c r="B197" s="50">
        <f>B195+B196</f>
        <v>4296</v>
      </c>
      <c r="C197" s="50">
        <f aca="true" t="shared" si="8" ref="C197:H197">C195+C196</f>
        <v>7716</v>
      </c>
      <c r="D197" s="50">
        <f t="shared" si="8"/>
        <v>2775</v>
      </c>
      <c r="E197" s="50">
        <f t="shared" si="8"/>
        <v>13524</v>
      </c>
      <c r="F197" s="50">
        <f t="shared" si="8"/>
        <v>2210</v>
      </c>
      <c r="G197" s="50">
        <f t="shared" si="8"/>
        <v>999</v>
      </c>
      <c r="H197" s="50">
        <f t="shared" si="8"/>
        <v>3527</v>
      </c>
      <c r="I197" s="50">
        <f>SUM(B197:H197)</f>
        <v>35047</v>
      </c>
      <c r="J197" s="50"/>
      <c r="K197" s="79"/>
      <c r="L197" s="50"/>
    </row>
    <row r="198" spans="2:12" ht="12.75">
      <c r="B198" s="11"/>
      <c r="C198" s="11"/>
      <c r="D198" s="50"/>
      <c r="E198" s="50"/>
      <c r="F198" s="50"/>
      <c r="G198" s="50"/>
      <c r="H198" s="50"/>
      <c r="I198" s="35"/>
      <c r="J198" s="50"/>
      <c r="K198" s="79"/>
      <c r="L198" s="10"/>
    </row>
    <row r="199" spans="1:12" s="47" customFormat="1" ht="15.75">
      <c r="A199" s="47" t="s">
        <v>91</v>
      </c>
      <c r="B199" s="35">
        <f>SUM(B197)</f>
        <v>4296</v>
      </c>
      <c r="C199" s="35">
        <f aca="true" t="shared" si="9" ref="C199:H199">SUM(C197)</f>
        <v>7716</v>
      </c>
      <c r="D199" s="35">
        <f t="shared" si="9"/>
        <v>2775</v>
      </c>
      <c r="E199" s="35">
        <f t="shared" si="9"/>
        <v>13524</v>
      </c>
      <c r="F199" s="35">
        <f t="shared" si="9"/>
        <v>2210</v>
      </c>
      <c r="G199" s="35">
        <f t="shared" si="9"/>
        <v>999</v>
      </c>
      <c r="H199" s="35">
        <f t="shared" si="9"/>
        <v>3527</v>
      </c>
      <c r="I199" s="52">
        <f>SUM(B199:H199)</f>
        <v>35047</v>
      </c>
      <c r="J199" s="35"/>
      <c r="K199" s="76"/>
      <c r="L199" s="46"/>
    </row>
    <row r="200" spans="1:12" ht="12.75">
      <c r="A200" s="16"/>
      <c r="B200" s="11"/>
      <c r="C200" s="11"/>
      <c r="D200" s="50"/>
      <c r="E200" s="50"/>
      <c r="F200" s="50"/>
      <c r="G200" s="50"/>
      <c r="H200" s="50"/>
      <c r="I200" s="35"/>
      <c r="J200" s="50"/>
      <c r="K200" s="79"/>
      <c r="L200" s="10"/>
    </row>
    <row r="201" spans="1:12" s="49" customFormat="1" ht="15">
      <c r="A201" s="49" t="s">
        <v>84</v>
      </c>
      <c r="B201" s="53">
        <f>SUM(B191/B199*100)</f>
        <v>59.12476722532588</v>
      </c>
      <c r="C201" s="53">
        <f aca="true" t="shared" si="10" ref="C201:H201">SUM(C191/C199*100)</f>
        <v>59.12389839294971</v>
      </c>
      <c r="D201" s="53">
        <f t="shared" si="10"/>
        <v>57.54954954954955</v>
      </c>
      <c r="E201" s="53">
        <f t="shared" si="10"/>
        <v>61.96391600118309</v>
      </c>
      <c r="F201" s="53">
        <f t="shared" si="10"/>
        <v>57.10407239819004</v>
      </c>
      <c r="G201" s="53">
        <f t="shared" si="10"/>
        <v>61.96196196196196</v>
      </c>
      <c r="H201" s="53">
        <f t="shared" si="10"/>
        <v>56.81882619790189</v>
      </c>
      <c r="I201" s="54">
        <f>SUM(I191/I199*100)</f>
        <v>59.816817416611975</v>
      </c>
      <c r="J201" s="35"/>
      <c r="K201" s="76"/>
      <c r="L201" s="48"/>
    </row>
    <row r="202" spans="2:12" ht="12.75">
      <c r="B202" s="10"/>
      <c r="C202" s="10"/>
      <c r="D202" s="35"/>
      <c r="E202" s="35"/>
      <c r="F202" s="35"/>
      <c r="G202" s="35"/>
      <c r="H202" s="35"/>
      <c r="I202" s="35"/>
      <c r="J202" s="35"/>
      <c r="K202" s="76"/>
      <c r="L202" s="10"/>
    </row>
    <row r="203" spans="1:12" ht="12.75">
      <c r="A203" s="7" t="s">
        <v>100</v>
      </c>
      <c r="B203" s="50">
        <f>+Norðoyggjar!M201</f>
        <v>11</v>
      </c>
      <c r="C203" s="64">
        <f>+Eysturoy!R201</f>
        <v>16</v>
      </c>
      <c r="D203" s="50">
        <f>+Norðstreymoy!I201</f>
        <v>7</v>
      </c>
      <c r="E203" s="50">
        <f>+Suðursteymoy!H201</f>
        <v>6</v>
      </c>
      <c r="F203" s="50">
        <f>+Vágar!G201</f>
        <v>5</v>
      </c>
      <c r="G203" s="50">
        <f>+Sandoy!H201</f>
        <v>6</v>
      </c>
      <c r="H203" s="50">
        <f>+Suðuroy!K201</f>
        <v>9</v>
      </c>
      <c r="I203" s="35">
        <f>SUM(B203:H203)</f>
        <v>60</v>
      </c>
      <c r="J203" s="35"/>
      <c r="K203" s="76"/>
      <c r="L203" s="10"/>
    </row>
    <row r="204" spans="2:12" ht="12.75">
      <c r="B204" s="50"/>
      <c r="C204" s="64"/>
      <c r="D204" s="50"/>
      <c r="E204" s="50"/>
      <c r="F204" s="50"/>
      <c r="G204" s="50"/>
      <c r="H204" s="50"/>
      <c r="I204" s="35"/>
      <c r="J204" s="35"/>
      <c r="K204" s="76"/>
      <c r="L204" s="10"/>
    </row>
    <row r="205" spans="1:12" ht="12.75">
      <c r="A205" s="7" t="s">
        <v>190</v>
      </c>
      <c r="B205" s="50">
        <f>+Norðoyggjar!M203</f>
        <v>4296</v>
      </c>
      <c r="C205" s="64">
        <f>+Eysturoy!R203</f>
        <v>7716</v>
      </c>
      <c r="D205" s="50">
        <f>+Norðstreymoy!I203</f>
        <v>2775</v>
      </c>
      <c r="E205" s="50">
        <f>+Suðursteymoy!H203</f>
        <v>13524</v>
      </c>
      <c r="F205" s="50">
        <f>+Vágar!G203</f>
        <v>2210</v>
      </c>
      <c r="G205" s="50">
        <f>+Sandoy!H203</f>
        <v>999</v>
      </c>
      <c r="H205" s="50">
        <f>+Suðuroy!K203</f>
        <v>3527</v>
      </c>
      <c r="I205" s="35">
        <f>SUM(B205:H205)</f>
        <v>35047</v>
      </c>
      <c r="J205" s="35"/>
      <c r="K205" s="76"/>
      <c r="L205" s="10"/>
    </row>
    <row r="206" spans="1:12" ht="12.75">
      <c r="A206" s="7" t="s">
        <v>191</v>
      </c>
      <c r="B206" s="50">
        <f>+Norðoyggjar!M204</f>
        <v>2540</v>
      </c>
      <c r="C206" s="64">
        <f>+Eysturoy!R204</f>
        <v>4562</v>
      </c>
      <c r="D206" s="50">
        <f>+Norðstreymoy!I204</f>
        <v>1597</v>
      </c>
      <c r="E206" s="50">
        <f>+Suðursteymoy!H204</f>
        <v>8380</v>
      </c>
      <c r="F206" s="50">
        <f>+Vágar!G204</f>
        <v>1262</v>
      </c>
      <c r="G206" s="50">
        <f>+Sandoy!H204</f>
        <v>619</v>
      </c>
      <c r="H206" s="50">
        <f>+Suðuroy!K204</f>
        <v>2004</v>
      </c>
      <c r="I206" s="35">
        <f>SUM(B206:H206)</f>
        <v>20964</v>
      </c>
      <c r="J206" s="35"/>
      <c r="K206" s="76"/>
      <c r="L206" s="10"/>
    </row>
    <row r="207" spans="2:12" ht="12.75">
      <c r="B207" s="50"/>
      <c r="C207" s="64"/>
      <c r="D207" s="50"/>
      <c r="E207" s="50"/>
      <c r="F207" s="50"/>
      <c r="G207" s="50"/>
      <c r="H207" s="50"/>
      <c r="I207" s="35"/>
      <c r="J207" s="35"/>
      <c r="K207" s="76"/>
      <c r="L207" s="10"/>
    </row>
    <row r="208" spans="1:12" ht="12.75">
      <c r="A208" s="7" t="s">
        <v>192</v>
      </c>
      <c r="B208" s="65">
        <f>+Norðoyggjar!M206</f>
        <v>59.12476722532588</v>
      </c>
      <c r="C208" s="66">
        <f>+Eysturoy!R206</f>
        <v>59.12389839294971</v>
      </c>
      <c r="D208" s="65">
        <f>+Norðstreymoy!I206</f>
        <v>57.54954954954955</v>
      </c>
      <c r="E208" s="65">
        <f>+Suðursteymoy!H206</f>
        <v>61.96391600118309</v>
      </c>
      <c r="F208" s="65">
        <f>+Vágar!G206</f>
        <v>57.10407239819004</v>
      </c>
      <c r="G208" s="65">
        <f>+Sandoy!H206</f>
        <v>61.96196196196196</v>
      </c>
      <c r="H208" s="65">
        <f>+Suðuroy!K206</f>
        <v>56.81882619790189</v>
      </c>
      <c r="I208" s="57">
        <f>(I206/I205)*100</f>
        <v>59.816817416611975</v>
      </c>
      <c r="J208" s="35"/>
      <c r="K208" s="76"/>
      <c r="L208" s="10"/>
    </row>
    <row r="209" spans="2:12" ht="12.75">
      <c r="B209" s="12"/>
      <c r="C209" s="12"/>
      <c r="D209" s="12"/>
      <c r="E209" s="12"/>
      <c r="F209" s="12"/>
      <c r="G209" s="12"/>
      <c r="H209" s="12"/>
      <c r="I209" s="8"/>
      <c r="J209" s="12"/>
      <c r="K209" s="81"/>
      <c r="L209" s="12"/>
    </row>
    <row r="210" spans="1:12" ht="12.75">
      <c r="A210" s="7" t="s">
        <v>103</v>
      </c>
      <c r="B210" s="12"/>
      <c r="C210" s="12"/>
      <c r="D210" s="12"/>
      <c r="E210" s="12"/>
      <c r="F210" s="12"/>
      <c r="G210" s="12"/>
      <c r="H210" s="12"/>
      <c r="I210" s="68">
        <f>(I205/I197)*100</f>
        <v>100</v>
      </c>
      <c r="J210" s="12"/>
      <c r="K210" s="81"/>
      <c r="L210" s="12"/>
    </row>
    <row r="211" spans="2:12" ht="12.75">
      <c r="B211" s="12"/>
      <c r="C211" s="12"/>
      <c r="D211" s="12"/>
      <c r="E211" s="12"/>
      <c r="F211" s="12"/>
      <c r="G211" s="12"/>
      <c r="H211" s="12"/>
      <c r="I211" s="68"/>
      <c r="J211" s="12"/>
      <c r="K211" s="81"/>
      <c r="L211" s="12"/>
    </row>
    <row r="212" spans="2:12" ht="12.75">
      <c r="B212" s="12"/>
      <c r="C212" s="12"/>
      <c r="D212" s="12"/>
      <c r="E212" s="12"/>
      <c r="F212" s="12"/>
      <c r="G212" s="12"/>
      <c r="H212" s="12"/>
      <c r="I212" s="68"/>
      <c r="J212" s="12"/>
      <c r="K212" s="81"/>
      <c r="L212" s="12"/>
    </row>
    <row r="213" spans="2:12" ht="12.75">
      <c r="B213" s="12"/>
      <c r="C213" s="12"/>
      <c r="D213" s="12"/>
      <c r="E213" s="12"/>
      <c r="F213" s="12"/>
      <c r="G213" s="12"/>
      <c r="H213" s="12"/>
      <c r="I213" s="8"/>
      <c r="J213" s="12"/>
      <c r="K213" s="81"/>
      <c r="L213" s="12"/>
    </row>
    <row r="214" spans="1:12" ht="14.25">
      <c r="A214" s="86" t="s">
        <v>189</v>
      </c>
      <c r="B214" s="11"/>
      <c r="C214" s="11"/>
      <c r="D214" s="11"/>
      <c r="E214" s="11"/>
      <c r="F214" s="11"/>
      <c r="G214" s="11"/>
      <c r="H214" s="11"/>
      <c r="I214" s="10"/>
      <c r="J214" s="11"/>
      <c r="K214" s="79"/>
      <c r="L214" s="10"/>
    </row>
    <row r="215" spans="1:12" ht="14.25">
      <c r="A215" s="86"/>
      <c r="B215" s="11"/>
      <c r="C215" s="11"/>
      <c r="D215" s="11"/>
      <c r="E215" s="11"/>
      <c r="F215" s="11"/>
      <c r="G215" s="11"/>
      <c r="H215" s="11"/>
      <c r="I215" s="10"/>
      <c r="J215" s="11"/>
      <c r="K215" s="79"/>
      <c r="L215" s="10"/>
    </row>
    <row r="216" spans="1:12" ht="15">
      <c r="A216" s="49"/>
      <c r="B216" s="11"/>
      <c r="C216" s="11"/>
      <c r="D216" s="11"/>
      <c r="E216" s="11"/>
      <c r="F216" s="11"/>
      <c r="G216" s="11"/>
      <c r="H216" s="11"/>
      <c r="I216" s="10"/>
      <c r="J216" s="11"/>
      <c r="K216" s="79"/>
      <c r="L216" s="10"/>
    </row>
    <row r="217" spans="1:12" ht="14.25">
      <c r="A217" s="86" t="s">
        <v>98</v>
      </c>
      <c r="B217" s="11"/>
      <c r="C217" s="11"/>
      <c r="D217" s="11"/>
      <c r="E217" s="11"/>
      <c r="F217" s="11"/>
      <c r="G217" s="11"/>
      <c r="H217" s="11"/>
      <c r="I217" s="10"/>
      <c r="J217" s="11"/>
      <c r="K217" s="79"/>
      <c r="L217" s="10"/>
    </row>
    <row r="218" spans="1:12" ht="15">
      <c r="A218" s="49"/>
      <c r="B218" s="11"/>
      <c r="C218" s="11"/>
      <c r="D218" s="11"/>
      <c r="E218" s="11"/>
      <c r="F218" s="11"/>
      <c r="G218" s="11"/>
      <c r="H218" s="11"/>
      <c r="I218" s="10"/>
      <c r="J218" s="11"/>
      <c r="K218" s="79"/>
      <c r="L218" s="10"/>
    </row>
    <row r="219" spans="1:12" ht="14.25">
      <c r="A219" s="86" t="s">
        <v>99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76"/>
      <c r="L219" s="10"/>
    </row>
    <row r="220" spans="2:12" ht="12.75">
      <c r="B220" s="12"/>
      <c r="C220" s="12"/>
      <c r="D220" s="12"/>
      <c r="E220" s="12"/>
      <c r="F220" s="12"/>
      <c r="G220" s="12"/>
      <c r="H220" s="12"/>
      <c r="I220" s="8"/>
      <c r="J220" s="12"/>
      <c r="K220" s="81"/>
      <c r="L220" s="12"/>
    </row>
    <row r="221" spans="2:12" ht="12.75">
      <c r="B221" s="12"/>
      <c r="C221" s="12"/>
      <c r="D221" s="12"/>
      <c r="E221" s="12"/>
      <c r="F221" s="12"/>
      <c r="G221" s="12"/>
      <c r="H221" s="12"/>
      <c r="I221" s="8"/>
      <c r="J221" s="12"/>
      <c r="K221" s="81"/>
      <c r="L221" s="12"/>
    </row>
    <row r="222" spans="2:12" ht="12.75">
      <c r="B222" s="11"/>
      <c r="C222" s="11"/>
      <c r="D222" s="11"/>
      <c r="E222" s="11"/>
      <c r="F222" s="11"/>
      <c r="G222" s="11"/>
      <c r="H222" s="11"/>
      <c r="I222" s="10"/>
      <c r="J222" s="11"/>
      <c r="K222" s="79"/>
      <c r="L222" s="10"/>
    </row>
    <row r="223" spans="2:12" ht="12.75">
      <c r="B223" s="10"/>
      <c r="C223" s="10"/>
      <c r="D223" s="10"/>
      <c r="E223" s="10"/>
      <c r="F223" s="10"/>
      <c r="G223" s="10"/>
      <c r="H223" s="10"/>
      <c r="I223" s="10"/>
      <c r="J223" s="10"/>
      <c r="K223" s="76"/>
      <c r="L223" s="10"/>
    </row>
    <row r="224" spans="2:12" ht="12.75">
      <c r="B224" s="12"/>
      <c r="C224" s="12"/>
      <c r="D224" s="12"/>
      <c r="E224" s="12"/>
      <c r="F224" s="12"/>
      <c r="G224" s="12"/>
      <c r="H224" s="12"/>
      <c r="I224" s="8"/>
      <c r="J224" s="12"/>
      <c r="K224" s="81"/>
      <c r="L224" s="12"/>
    </row>
    <row r="225" spans="2:12" ht="12.75">
      <c r="B225" s="10"/>
      <c r="C225" s="10"/>
      <c r="D225" s="10"/>
      <c r="E225" s="10"/>
      <c r="F225" s="10"/>
      <c r="G225" s="10"/>
      <c r="H225" s="10"/>
      <c r="I225" s="10"/>
      <c r="J225" s="10"/>
      <c r="K225" s="76"/>
      <c r="L225" s="10"/>
    </row>
    <row r="226" spans="2:12" ht="12.75">
      <c r="B226" s="11"/>
      <c r="C226" s="11"/>
      <c r="D226" s="11"/>
      <c r="E226" s="11"/>
      <c r="F226" s="11"/>
      <c r="G226" s="11"/>
      <c r="H226" s="11"/>
      <c r="I226" s="10"/>
      <c r="J226" s="11"/>
      <c r="K226" s="79"/>
      <c r="L226" s="10"/>
    </row>
    <row r="227" spans="2:12" ht="12.75">
      <c r="B227" s="12"/>
      <c r="C227" s="12"/>
      <c r="D227" s="12"/>
      <c r="E227" s="12"/>
      <c r="F227" s="12"/>
      <c r="G227" s="12"/>
      <c r="H227" s="12"/>
      <c r="I227" s="8"/>
      <c r="J227" s="12"/>
      <c r="K227" s="81"/>
      <c r="L227" s="12"/>
    </row>
    <row r="228" spans="2:12" ht="12.75">
      <c r="B228" s="12"/>
      <c r="C228" s="12"/>
      <c r="D228" s="12"/>
      <c r="E228" s="12"/>
      <c r="F228" s="12"/>
      <c r="G228" s="12"/>
      <c r="H228" s="12"/>
      <c r="I228" s="8"/>
      <c r="J228" s="12"/>
      <c r="K228" s="81"/>
      <c r="L228" s="12"/>
    </row>
    <row r="229" spans="2:12" ht="12.75">
      <c r="B229" s="11"/>
      <c r="C229" s="11"/>
      <c r="D229" s="11"/>
      <c r="E229" s="11"/>
      <c r="F229" s="11"/>
      <c r="G229" s="11"/>
      <c r="H229" s="11"/>
      <c r="I229" s="10"/>
      <c r="J229" s="11"/>
      <c r="K229" s="79"/>
      <c r="L229" s="10"/>
    </row>
    <row r="230" spans="2:12" ht="12.75">
      <c r="B230" s="11"/>
      <c r="C230" s="11"/>
      <c r="D230" s="11"/>
      <c r="E230" s="11"/>
      <c r="F230" s="11"/>
      <c r="G230" s="11"/>
      <c r="H230" s="11"/>
      <c r="I230" s="10"/>
      <c r="J230" s="11"/>
      <c r="K230" s="79"/>
      <c r="L230" s="10"/>
    </row>
    <row r="231" spans="2:12" ht="12.75">
      <c r="B231" s="11"/>
      <c r="C231" s="11"/>
      <c r="D231" s="11"/>
      <c r="E231" s="11"/>
      <c r="F231" s="11"/>
      <c r="G231" s="11"/>
      <c r="H231" s="11"/>
      <c r="I231" s="10"/>
      <c r="J231" s="11"/>
      <c r="K231" s="79"/>
      <c r="L231" s="10"/>
    </row>
    <row r="232" spans="2:12" ht="12.75">
      <c r="B232" s="12"/>
      <c r="C232" s="12"/>
      <c r="D232" s="12"/>
      <c r="E232" s="12"/>
      <c r="F232" s="12"/>
      <c r="G232" s="12"/>
      <c r="H232" s="12"/>
      <c r="I232" s="8"/>
      <c r="J232" s="12"/>
      <c r="K232" s="81"/>
      <c r="L232" s="12"/>
    </row>
    <row r="233" spans="2:12" ht="12.75">
      <c r="B233" s="12"/>
      <c r="C233" s="12"/>
      <c r="D233" s="12"/>
      <c r="E233" s="12"/>
      <c r="F233" s="12"/>
      <c r="G233" s="12"/>
      <c r="H233" s="12"/>
      <c r="I233" s="8"/>
      <c r="J233" s="12"/>
      <c r="K233" s="81"/>
      <c r="L233" s="12"/>
    </row>
    <row r="234" spans="2:12" ht="12.75">
      <c r="B234" s="11"/>
      <c r="C234" s="11"/>
      <c r="D234" s="11"/>
      <c r="E234" s="11"/>
      <c r="F234" s="11"/>
      <c r="G234" s="11"/>
      <c r="H234" s="11"/>
      <c r="I234" s="10"/>
      <c r="J234" s="11"/>
      <c r="K234" s="79"/>
      <c r="L234" s="10"/>
    </row>
    <row r="235" spans="2:12" ht="12.75">
      <c r="B235" s="11"/>
      <c r="C235" s="11"/>
      <c r="D235" s="11"/>
      <c r="E235" s="11"/>
      <c r="F235" s="11"/>
      <c r="G235" s="11"/>
      <c r="H235" s="11"/>
      <c r="I235" s="10"/>
      <c r="J235" s="11"/>
      <c r="K235" s="79"/>
      <c r="L235" s="10"/>
    </row>
    <row r="236" spans="2:12" ht="12.75">
      <c r="B236" s="11"/>
      <c r="C236" s="11"/>
      <c r="D236" s="11"/>
      <c r="E236" s="11"/>
      <c r="F236" s="11"/>
      <c r="G236" s="11"/>
      <c r="H236" s="11"/>
      <c r="I236" s="10"/>
      <c r="J236" s="11"/>
      <c r="K236" s="79"/>
      <c r="L236" s="10"/>
    </row>
    <row r="237" spans="2:12" ht="12.75">
      <c r="B237" s="12"/>
      <c r="C237" s="12"/>
      <c r="D237" s="12"/>
      <c r="E237" s="12"/>
      <c r="F237" s="12"/>
      <c r="G237" s="12"/>
      <c r="H237" s="12"/>
      <c r="I237" s="8"/>
      <c r="J237" s="12"/>
      <c r="K237" s="81"/>
      <c r="L237" s="12"/>
    </row>
    <row r="238" spans="2:12" ht="12.75">
      <c r="B238" s="10"/>
      <c r="C238" s="10"/>
      <c r="D238" s="10"/>
      <c r="E238" s="10"/>
      <c r="F238" s="10"/>
      <c r="G238" s="10"/>
      <c r="H238" s="10"/>
      <c r="I238" s="10"/>
      <c r="J238" s="10"/>
      <c r="K238" s="76"/>
      <c r="L238" s="10"/>
    </row>
    <row r="239" spans="2:12" ht="12.75">
      <c r="B239" s="11"/>
      <c r="C239" s="11"/>
      <c r="D239" s="11"/>
      <c r="E239" s="11"/>
      <c r="F239" s="11"/>
      <c r="G239" s="11"/>
      <c r="H239" s="11"/>
      <c r="I239" s="10"/>
      <c r="J239" s="11"/>
      <c r="K239" s="79"/>
      <c r="L239" s="10"/>
    </row>
    <row r="240" spans="2:12" ht="12.75">
      <c r="B240" s="11"/>
      <c r="C240" s="11"/>
      <c r="D240" s="11"/>
      <c r="E240" s="11"/>
      <c r="F240" s="11"/>
      <c r="G240" s="11"/>
      <c r="H240" s="11"/>
      <c r="I240" s="10"/>
      <c r="J240" s="11"/>
      <c r="K240" s="79"/>
      <c r="L240" s="10"/>
    </row>
    <row r="241" spans="2:12" ht="12.75">
      <c r="B241" s="11"/>
      <c r="C241" s="11"/>
      <c r="D241" s="11"/>
      <c r="E241" s="11"/>
      <c r="F241" s="11"/>
      <c r="G241" s="11"/>
      <c r="H241" s="11"/>
      <c r="I241" s="10"/>
      <c r="J241" s="11"/>
      <c r="K241" s="79"/>
      <c r="L241" s="10"/>
    </row>
    <row r="242" spans="2:12" ht="12.75">
      <c r="B242" s="11"/>
      <c r="C242" s="11"/>
      <c r="D242" s="11"/>
      <c r="E242" s="11"/>
      <c r="F242" s="11"/>
      <c r="G242" s="11"/>
      <c r="H242" s="11"/>
      <c r="I242" s="10"/>
      <c r="J242" s="11"/>
      <c r="K242" s="79"/>
      <c r="L242" s="10"/>
    </row>
    <row r="243" spans="2:12" ht="12.75">
      <c r="B243" s="11"/>
      <c r="C243" s="11"/>
      <c r="D243" s="11"/>
      <c r="E243" s="11"/>
      <c r="F243" s="11"/>
      <c r="G243" s="11"/>
      <c r="H243" s="11"/>
      <c r="I243" s="10"/>
      <c r="J243" s="11"/>
      <c r="K243" s="79"/>
      <c r="L243" s="10"/>
    </row>
    <row r="244" spans="2:12" ht="12.75">
      <c r="B244" s="11"/>
      <c r="C244" s="11"/>
      <c r="D244" s="11"/>
      <c r="E244" s="11"/>
      <c r="F244" s="11"/>
      <c r="G244" s="11"/>
      <c r="H244" s="11"/>
      <c r="I244" s="10"/>
      <c r="J244" s="11"/>
      <c r="K244" s="79"/>
      <c r="L244" s="10"/>
    </row>
    <row r="245" spans="2:12" ht="12.75">
      <c r="B245" s="11"/>
      <c r="C245" s="11"/>
      <c r="D245" s="11"/>
      <c r="E245" s="11"/>
      <c r="F245" s="11"/>
      <c r="G245" s="11"/>
      <c r="H245" s="11"/>
      <c r="I245" s="10"/>
      <c r="J245" s="11"/>
      <c r="K245" s="79"/>
      <c r="L245" s="10"/>
    </row>
    <row r="246" spans="2:12" ht="12.75">
      <c r="B246" s="11"/>
      <c r="C246" s="11"/>
      <c r="D246" s="11"/>
      <c r="E246" s="11"/>
      <c r="F246" s="11"/>
      <c r="G246" s="11"/>
      <c r="H246" s="11"/>
      <c r="I246" s="10"/>
      <c r="J246" s="11"/>
      <c r="K246" s="79"/>
      <c r="L246" s="10"/>
    </row>
    <row r="247" spans="2:12" ht="12.75">
      <c r="B247" s="11"/>
      <c r="C247" s="11"/>
      <c r="D247" s="11"/>
      <c r="E247" s="11"/>
      <c r="F247" s="11"/>
      <c r="G247" s="11"/>
      <c r="H247" s="11"/>
      <c r="I247" s="10"/>
      <c r="J247" s="11"/>
      <c r="K247" s="79"/>
      <c r="L247" s="10"/>
    </row>
    <row r="248" spans="2:12" ht="12.75">
      <c r="B248" s="11"/>
      <c r="C248" s="11"/>
      <c r="D248" s="11"/>
      <c r="E248" s="11"/>
      <c r="F248" s="11"/>
      <c r="G248" s="11"/>
      <c r="H248" s="11"/>
      <c r="I248" s="10"/>
      <c r="J248" s="11"/>
      <c r="K248" s="79"/>
      <c r="L248" s="10"/>
    </row>
    <row r="249" spans="2:12" ht="12.75">
      <c r="B249" s="11"/>
      <c r="C249" s="11"/>
      <c r="D249" s="11"/>
      <c r="E249" s="11"/>
      <c r="F249" s="11"/>
      <c r="G249" s="11"/>
      <c r="H249" s="11"/>
      <c r="I249" s="10"/>
      <c r="J249" s="11"/>
      <c r="K249" s="79"/>
      <c r="L249" s="10"/>
    </row>
    <row r="250" spans="2:12" ht="12.75">
      <c r="B250" s="11"/>
      <c r="C250" s="11"/>
      <c r="D250" s="11"/>
      <c r="E250" s="11"/>
      <c r="F250" s="11"/>
      <c r="G250" s="11"/>
      <c r="H250" s="11"/>
      <c r="I250" s="10"/>
      <c r="J250" s="11"/>
      <c r="K250" s="79"/>
      <c r="L250" s="10"/>
    </row>
    <row r="251" spans="2:12" ht="12.75">
      <c r="B251" s="11"/>
      <c r="C251" s="11"/>
      <c r="D251" s="11"/>
      <c r="E251" s="11"/>
      <c r="F251" s="11"/>
      <c r="G251" s="11"/>
      <c r="H251" s="11"/>
      <c r="I251" s="10"/>
      <c r="J251" s="11"/>
      <c r="K251" s="79"/>
      <c r="L251" s="10"/>
    </row>
    <row r="252" spans="2:12" ht="12.75">
      <c r="B252" s="11"/>
      <c r="C252" s="11"/>
      <c r="D252" s="11"/>
      <c r="E252" s="11"/>
      <c r="F252" s="11"/>
      <c r="G252" s="11"/>
      <c r="H252" s="11"/>
      <c r="I252" s="10"/>
      <c r="J252" s="11"/>
      <c r="K252" s="79"/>
      <c r="L252" s="10"/>
    </row>
    <row r="253" spans="2:12" ht="12.75">
      <c r="B253" s="11"/>
      <c r="C253" s="11"/>
      <c r="D253" s="11"/>
      <c r="E253" s="11"/>
      <c r="F253" s="11"/>
      <c r="G253" s="11"/>
      <c r="H253" s="11"/>
      <c r="I253" s="10"/>
      <c r="J253" s="11"/>
      <c r="K253" s="79"/>
      <c r="L253" s="10"/>
    </row>
    <row r="254" spans="2:12" ht="12.75">
      <c r="B254" s="11"/>
      <c r="C254" s="11"/>
      <c r="D254" s="11"/>
      <c r="E254" s="11"/>
      <c r="F254" s="11"/>
      <c r="G254" s="11"/>
      <c r="H254" s="11"/>
      <c r="I254" s="10"/>
      <c r="J254" s="11"/>
      <c r="K254" s="79"/>
      <c r="L254" s="10"/>
    </row>
    <row r="255" spans="2:12" ht="12.75">
      <c r="B255" s="11"/>
      <c r="C255" s="11"/>
      <c r="D255" s="11"/>
      <c r="E255" s="11"/>
      <c r="F255" s="11"/>
      <c r="G255" s="11"/>
      <c r="H255" s="11"/>
      <c r="I255" s="10"/>
      <c r="J255" s="11"/>
      <c r="K255" s="79"/>
      <c r="L255" s="10"/>
    </row>
    <row r="256" spans="2:12" ht="12.75">
      <c r="B256" s="11"/>
      <c r="C256" s="11"/>
      <c r="D256" s="11"/>
      <c r="E256" s="11"/>
      <c r="F256" s="11"/>
      <c r="G256" s="11"/>
      <c r="H256" s="11"/>
      <c r="I256" s="10"/>
      <c r="J256" s="11"/>
      <c r="K256" s="79"/>
      <c r="L256" s="10"/>
    </row>
    <row r="257" spans="2:12" ht="12.75">
      <c r="B257" s="11"/>
      <c r="C257" s="11"/>
      <c r="D257" s="11"/>
      <c r="E257" s="11"/>
      <c r="F257" s="11"/>
      <c r="G257" s="11"/>
      <c r="H257" s="11"/>
      <c r="I257" s="10"/>
      <c r="J257" s="11"/>
      <c r="K257" s="79"/>
      <c r="L257" s="10"/>
    </row>
    <row r="258" spans="2:12" ht="12.75">
      <c r="B258" s="11"/>
      <c r="C258" s="11"/>
      <c r="D258" s="11"/>
      <c r="E258" s="11"/>
      <c r="F258" s="11"/>
      <c r="G258" s="11"/>
      <c r="H258" s="11"/>
      <c r="I258" s="10"/>
      <c r="J258" s="11"/>
      <c r="K258" s="79"/>
      <c r="L258" s="10"/>
    </row>
    <row r="259" spans="2:12" ht="12.75">
      <c r="B259" s="11"/>
      <c r="C259" s="11"/>
      <c r="D259" s="11"/>
      <c r="E259" s="11"/>
      <c r="F259" s="11"/>
      <c r="G259" s="11"/>
      <c r="H259" s="11"/>
      <c r="I259" s="10"/>
      <c r="J259" s="11"/>
      <c r="K259" s="79"/>
      <c r="L259" s="10"/>
    </row>
    <row r="260" spans="2:12" ht="12.75">
      <c r="B260" s="11"/>
      <c r="C260" s="11"/>
      <c r="D260" s="11"/>
      <c r="E260" s="11"/>
      <c r="F260" s="11"/>
      <c r="G260" s="11"/>
      <c r="H260" s="11"/>
      <c r="I260" s="10"/>
      <c r="J260" s="11"/>
      <c r="K260" s="79"/>
      <c r="L260" s="10"/>
    </row>
    <row r="261" spans="2:12" ht="12.75">
      <c r="B261" s="11"/>
      <c r="C261" s="11"/>
      <c r="D261" s="11"/>
      <c r="E261" s="11"/>
      <c r="F261" s="11"/>
      <c r="G261" s="11"/>
      <c r="H261" s="11"/>
      <c r="I261" s="10"/>
      <c r="J261" s="11"/>
      <c r="K261" s="79"/>
      <c r="L261" s="10"/>
    </row>
    <row r="262" spans="2:12" ht="12.75">
      <c r="B262" s="11"/>
      <c r="C262" s="11"/>
      <c r="D262" s="11"/>
      <c r="E262" s="11"/>
      <c r="F262" s="11"/>
      <c r="G262" s="11"/>
      <c r="H262" s="11"/>
      <c r="I262" s="10"/>
      <c r="J262" s="11"/>
      <c r="K262" s="79"/>
      <c r="L262" s="10"/>
    </row>
    <row r="263" spans="2:12" ht="12.75">
      <c r="B263" s="11"/>
      <c r="C263" s="11"/>
      <c r="D263" s="11"/>
      <c r="E263" s="11"/>
      <c r="F263" s="11"/>
      <c r="G263" s="11"/>
      <c r="H263" s="11"/>
      <c r="I263" s="10"/>
      <c r="J263" s="11"/>
      <c r="K263" s="79"/>
      <c r="L263" s="10"/>
    </row>
    <row r="264" spans="2:12" ht="12.75">
      <c r="B264" s="11"/>
      <c r="C264" s="11"/>
      <c r="D264" s="11"/>
      <c r="E264" s="11"/>
      <c r="F264" s="11"/>
      <c r="G264" s="11"/>
      <c r="H264" s="11"/>
      <c r="I264" s="10"/>
      <c r="J264" s="11"/>
      <c r="K264" s="79"/>
      <c r="L264" s="10"/>
    </row>
    <row r="265" spans="2:12" ht="12.75">
      <c r="B265" s="11"/>
      <c r="C265" s="11"/>
      <c r="D265" s="11"/>
      <c r="E265" s="11"/>
      <c r="F265" s="11"/>
      <c r="G265" s="11"/>
      <c r="H265" s="11"/>
      <c r="I265" s="10"/>
      <c r="J265" s="11"/>
      <c r="K265" s="79"/>
      <c r="L265" s="10"/>
    </row>
    <row r="266" spans="2:12" ht="12.75">
      <c r="B266" s="11"/>
      <c r="C266" s="11"/>
      <c r="D266" s="11"/>
      <c r="E266" s="11"/>
      <c r="F266" s="11"/>
      <c r="G266" s="11"/>
      <c r="H266" s="11"/>
      <c r="I266" s="10"/>
      <c r="J266" s="11"/>
      <c r="K266" s="79"/>
      <c r="L266" s="10"/>
    </row>
    <row r="267" spans="2:12" ht="12.75">
      <c r="B267" s="11"/>
      <c r="C267" s="11"/>
      <c r="D267" s="11"/>
      <c r="E267" s="11"/>
      <c r="F267" s="11"/>
      <c r="G267" s="11"/>
      <c r="H267" s="11"/>
      <c r="I267" s="10"/>
      <c r="J267" s="11"/>
      <c r="K267" s="79"/>
      <c r="L267" s="10"/>
    </row>
    <row r="268" spans="2:12" ht="12.75">
      <c r="B268" s="11"/>
      <c r="C268" s="11"/>
      <c r="D268" s="11"/>
      <c r="E268" s="11"/>
      <c r="F268" s="11"/>
      <c r="G268" s="11"/>
      <c r="H268" s="11"/>
      <c r="I268" s="10"/>
      <c r="J268" s="11"/>
      <c r="K268" s="79"/>
      <c r="L268" s="10"/>
    </row>
    <row r="269" spans="2:12" ht="12.75">
      <c r="B269" s="11"/>
      <c r="C269" s="11"/>
      <c r="D269" s="11"/>
      <c r="E269" s="11"/>
      <c r="F269" s="11"/>
      <c r="G269" s="11"/>
      <c r="H269" s="11"/>
      <c r="I269" s="10"/>
      <c r="J269" s="11"/>
      <c r="K269" s="79"/>
      <c r="L269" s="10"/>
    </row>
    <row r="270" spans="2:12" ht="12.75">
      <c r="B270" s="11"/>
      <c r="C270" s="11"/>
      <c r="D270" s="11"/>
      <c r="E270" s="11"/>
      <c r="F270" s="11"/>
      <c r="G270" s="11"/>
      <c r="H270" s="11"/>
      <c r="I270" s="10"/>
      <c r="J270" s="11"/>
      <c r="K270" s="79"/>
      <c r="L270" s="10"/>
    </row>
    <row r="271" spans="2:12" ht="12.75">
      <c r="B271" s="11"/>
      <c r="C271" s="11"/>
      <c r="D271" s="11"/>
      <c r="E271" s="11"/>
      <c r="F271" s="11"/>
      <c r="G271" s="11"/>
      <c r="H271" s="11"/>
      <c r="I271" s="10"/>
      <c r="J271" s="11"/>
      <c r="K271" s="79"/>
      <c r="L271" s="10"/>
    </row>
    <row r="272" spans="2:12" ht="12.75">
      <c r="B272" s="11"/>
      <c r="C272" s="11"/>
      <c r="D272" s="11"/>
      <c r="E272" s="11"/>
      <c r="F272" s="11"/>
      <c r="G272" s="11"/>
      <c r="H272" s="11"/>
      <c r="I272" s="10"/>
      <c r="J272" s="11"/>
      <c r="K272" s="79"/>
      <c r="L272" s="10"/>
    </row>
    <row r="273" spans="2:12" ht="12.75">
      <c r="B273" s="11"/>
      <c r="C273" s="11"/>
      <c r="D273" s="11"/>
      <c r="E273" s="11"/>
      <c r="F273" s="11"/>
      <c r="G273" s="11"/>
      <c r="H273" s="11"/>
      <c r="I273" s="10"/>
      <c r="J273" s="11"/>
      <c r="K273" s="79"/>
      <c r="L273" s="10"/>
    </row>
    <row r="274" spans="2:12" ht="12.75">
      <c r="B274" s="11"/>
      <c r="C274" s="11"/>
      <c r="D274" s="11"/>
      <c r="E274" s="11"/>
      <c r="F274" s="11"/>
      <c r="G274" s="11"/>
      <c r="H274" s="11"/>
      <c r="I274" s="10"/>
      <c r="J274" s="11"/>
      <c r="K274" s="79"/>
      <c r="L274" s="10"/>
    </row>
    <row r="275" spans="2:12" ht="12.75">
      <c r="B275" s="11"/>
      <c r="C275" s="11"/>
      <c r="D275" s="11"/>
      <c r="E275" s="11"/>
      <c r="F275" s="11"/>
      <c r="G275" s="11"/>
      <c r="H275" s="11"/>
      <c r="I275" s="10"/>
      <c r="J275" s="11"/>
      <c r="K275" s="79"/>
      <c r="L275" s="10"/>
    </row>
    <row r="276" spans="2:12" ht="12.75">
      <c r="B276" s="11"/>
      <c r="C276" s="11"/>
      <c r="D276" s="11"/>
      <c r="E276" s="11"/>
      <c r="F276" s="11"/>
      <c r="G276" s="11"/>
      <c r="H276" s="11"/>
      <c r="I276" s="10"/>
      <c r="J276" s="11"/>
      <c r="K276" s="79"/>
      <c r="L276" s="10"/>
    </row>
    <row r="277" spans="2:12" ht="12.75">
      <c r="B277" s="11"/>
      <c r="C277" s="11"/>
      <c r="D277" s="11"/>
      <c r="E277" s="11"/>
      <c r="F277" s="11"/>
      <c r="G277" s="11"/>
      <c r="H277" s="11"/>
      <c r="I277" s="10"/>
      <c r="J277" s="11"/>
      <c r="K277" s="79"/>
      <c r="L277" s="10"/>
    </row>
    <row r="278" spans="2:12" ht="12.75">
      <c r="B278" s="11"/>
      <c r="C278" s="11"/>
      <c r="D278" s="11"/>
      <c r="E278" s="11"/>
      <c r="F278" s="11"/>
      <c r="G278" s="11"/>
      <c r="H278" s="11"/>
      <c r="I278" s="10"/>
      <c r="J278" s="11"/>
      <c r="K278" s="79"/>
      <c r="L278" s="10"/>
    </row>
    <row r="279" spans="2:12" ht="12.75">
      <c r="B279" s="11"/>
      <c r="C279" s="11"/>
      <c r="D279" s="11"/>
      <c r="E279" s="11"/>
      <c r="F279" s="11"/>
      <c r="G279" s="11"/>
      <c r="H279" s="11"/>
      <c r="I279" s="10"/>
      <c r="J279" s="11"/>
      <c r="K279" s="79"/>
      <c r="L279" s="10"/>
    </row>
    <row r="280" spans="2:12" ht="12.75">
      <c r="B280" s="11"/>
      <c r="C280" s="11"/>
      <c r="D280" s="11"/>
      <c r="E280" s="11"/>
      <c r="F280" s="11"/>
      <c r="G280" s="11"/>
      <c r="H280" s="11"/>
      <c r="I280" s="10"/>
      <c r="J280" s="11"/>
      <c r="K280" s="79"/>
      <c r="L280" s="10"/>
    </row>
    <row r="281" spans="2:12" ht="12.75">
      <c r="B281" s="11"/>
      <c r="C281" s="11"/>
      <c r="D281" s="11"/>
      <c r="E281" s="11"/>
      <c r="F281" s="11"/>
      <c r="G281" s="11"/>
      <c r="H281" s="11"/>
      <c r="I281" s="10"/>
      <c r="J281" s="11"/>
      <c r="K281" s="79"/>
      <c r="L281" s="10"/>
    </row>
    <row r="282" spans="2:12" ht="12.75">
      <c r="B282" s="11"/>
      <c r="C282" s="11"/>
      <c r="D282" s="11"/>
      <c r="E282" s="11"/>
      <c r="F282" s="11"/>
      <c r="G282" s="11"/>
      <c r="H282" s="11"/>
      <c r="I282" s="10"/>
      <c r="J282" s="11"/>
      <c r="K282" s="79"/>
      <c r="L282" s="10"/>
    </row>
    <row r="283" spans="2:12" ht="12.75">
      <c r="B283" s="11"/>
      <c r="C283" s="11"/>
      <c r="D283" s="11"/>
      <c r="E283" s="11"/>
      <c r="F283" s="11"/>
      <c r="G283" s="11"/>
      <c r="H283" s="11"/>
      <c r="I283" s="10"/>
      <c r="J283" s="11"/>
      <c r="K283" s="79"/>
      <c r="L283" s="10"/>
    </row>
    <row r="284" spans="2:12" ht="12.75">
      <c r="B284" s="11"/>
      <c r="C284" s="11"/>
      <c r="D284" s="11"/>
      <c r="E284" s="11"/>
      <c r="F284" s="11"/>
      <c r="G284" s="11"/>
      <c r="H284" s="11"/>
      <c r="I284" s="10"/>
      <c r="J284" s="11"/>
      <c r="K284" s="79"/>
      <c r="L284" s="10"/>
    </row>
    <row r="285" spans="2:12" ht="12.75">
      <c r="B285" s="11"/>
      <c r="C285" s="11"/>
      <c r="D285" s="11"/>
      <c r="E285" s="11"/>
      <c r="F285" s="11"/>
      <c r="G285" s="11"/>
      <c r="H285" s="11"/>
      <c r="I285" s="10"/>
      <c r="J285" s="11"/>
      <c r="K285" s="79"/>
      <c r="L285" s="10"/>
    </row>
    <row r="286" spans="2:12" ht="12.75">
      <c r="B286" s="11"/>
      <c r="C286" s="11"/>
      <c r="D286" s="11"/>
      <c r="E286" s="11"/>
      <c r="F286" s="11"/>
      <c r="G286" s="11"/>
      <c r="H286" s="11"/>
      <c r="I286" s="10"/>
      <c r="J286" s="11"/>
      <c r="K286" s="79"/>
      <c r="L286" s="10"/>
    </row>
    <row r="287" spans="2:12" ht="12.75">
      <c r="B287" s="11"/>
      <c r="C287" s="11"/>
      <c r="D287" s="11"/>
      <c r="E287" s="11"/>
      <c r="F287" s="11"/>
      <c r="G287" s="11"/>
      <c r="H287" s="11"/>
      <c r="I287" s="10"/>
      <c r="J287" s="11"/>
      <c r="K287" s="79"/>
      <c r="L287" s="10"/>
    </row>
    <row r="288" spans="2:12" ht="12.75">
      <c r="B288" s="11"/>
      <c r="C288" s="11"/>
      <c r="D288" s="11"/>
      <c r="E288" s="11"/>
      <c r="F288" s="11"/>
      <c r="G288" s="11"/>
      <c r="H288" s="11"/>
      <c r="I288" s="10"/>
      <c r="J288" s="11"/>
      <c r="K288" s="79"/>
      <c r="L288" s="10"/>
    </row>
    <row r="289" spans="2:12" ht="12.75">
      <c r="B289" s="11"/>
      <c r="C289" s="11"/>
      <c r="D289" s="11"/>
      <c r="E289" s="11"/>
      <c r="F289" s="11"/>
      <c r="G289" s="11"/>
      <c r="H289" s="11"/>
      <c r="I289" s="10"/>
      <c r="J289" s="11"/>
      <c r="K289" s="79"/>
      <c r="L289" s="10"/>
    </row>
    <row r="290" spans="2:12" ht="12.75">
      <c r="B290" s="11"/>
      <c r="C290" s="11"/>
      <c r="D290" s="11"/>
      <c r="E290" s="11"/>
      <c r="F290" s="11"/>
      <c r="G290" s="11"/>
      <c r="H290" s="11"/>
      <c r="I290" s="10"/>
      <c r="J290" s="11"/>
      <c r="K290" s="79"/>
      <c r="L290" s="10"/>
    </row>
    <row r="291" spans="2:12" ht="12.75">
      <c r="B291" s="11"/>
      <c r="C291" s="11"/>
      <c r="D291" s="11"/>
      <c r="E291" s="11"/>
      <c r="F291" s="11"/>
      <c r="G291" s="11"/>
      <c r="H291" s="11"/>
      <c r="I291" s="10"/>
      <c r="J291" s="11"/>
      <c r="K291" s="79"/>
      <c r="L291" s="10"/>
    </row>
    <row r="292" spans="2:12" ht="12.75">
      <c r="B292" s="11"/>
      <c r="C292" s="11"/>
      <c r="D292" s="11"/>
      <c r="E292" s="11"/>
      <c r="F292" s="11"/>
      <c r="G292" s="11"/>
      <c r="H292" s="11"/>
      <c r="I292" s="10"/>
      <c r="J292" s="11"/>
      <c r="K292" s="79"/>
      <c r="L292" s="10"/>
    </row>
    <row r="293" spans="2:12" ht="12.75">
      <c r="B293" s="11"/>
      <c r="C293" s="11"/>
      <c r="D293" s="11"/>
      <c r="E293" s="11"/>
      <c r="F293" s="11"/>
      <c r="G293" s="11"/>
      <c r="H293" s="11"/>
      <c r="I293" s="10"/>
      <c r="J293" s="11"/>
      <c r="K293" s="79"/>
      <c r="L293" s="10"/>
    </row>
    <row r="294" spans="2:12" ht="12.75">
      <c r="B294" s="11"/>
      <c r="C294" s="11"/>
      <c r="D294" s="11"/>
      <c r="E294" s="11"/>
      <c r="F294" s="11"/>
      <c r="G294" s="11"/>
      <c r="H294" s="11"/>
      <c r="I294" s="10"/>
      <c r="J294" s="11"/>
      <c r="K294" s="79"/>
      <c r="L294" s="10"/>
    </row>
    <row r="295" spans="2:12" ht="12.75">
      <c r="B295" s="11"/>
      <c r="C295" s="11"/>
      <c r="D295" s="11"/>
      <c r="E295" s="11"/>
      <c r="F295" s="11"/>
      <c r="G295" s="11"/>
      <c r="H295" s="11"/>
      <c r="I295" s="10"/>
      <c r="J295" s="11"/>
      <c r="K295" s="79"/>
      <c r="L295" s="10"/>
    </row>
    <row r="296" spans="2:12" ht="12.75">
      <c r="B296" s="11"/>
      <c r="C296" s="11"/>
      <c r="D296" s="11"/>
      <c r="E296" s="11"/>
      <c r="F296" s="11"/>
      <c r="G296" s="11"/>
      <c r="H296" s="11"/>
      <c r="I296" s="10"/>
      <c r="J296" s="11"/>
      <c r="K296" s="79"/>
      <c r="L296" s="10"/>
    </row>
    <row r="297" spans="2:12" ht="12.75">
      <c r="B297" s="11"/>
      <c r="C297" s="11"/>
      <c r="D297" s="11"/>
      <c r="E297" s="11"/>
      <c r="F297" s="11"/>
      <c r="G297" s="11"/>
      <c r="H297" s="11"/>
      <c r="I297" s="10"/>
      <c r="J297" s="11"/>
      <c r="K297" s="79"/>
      <c r="L297" s="10"/>
    </row>
    <row r="298" spans="2:12" ht="12.75">
      <c r="B298" s="11"/>
      <c r="C298" s="11"/>
      <c r="D298" s="11"/>
      <c r="E298" s="11"/>
      <c r="F298" s="11"/>
      <c r="G298" s="11"/>
      <c r="H298" s="11"/>
      <c r="I298" s="10"/>
      <c r="J298" s="11"/>
      <c r="K298" s="79"/>
      <c r="L298" s="10"/>
    </row>
    <row r="299" spans="2:12" ht="12.75">
      <c r="B299" s="11"/>
      <c r="C299" s="11"/>
      <c r="D299" s="11"/>
      <c r="E299" s="11"/>
      <c r="F299" s="11"/>
      <c r="G299" s="11"/>
      <c r="H299" s="11"/>
      <c r="I299" s="10"/>
      <c r="J299" s="11"/>
      <c r="K299" s="79"/>
      <c r="L299" s="10"/>
    </row>
    <row r="300" spans="2:12" ht="12.75">
      <c r="B300" s="11"/>
      <c r="C300" s="11"/>
      <c r="D300" s="11"/>
      <c r="E300" s="11"/>
      <c r="F300" s="11"/>
      <c r="G300" s="11"/>
      <c r="H300" s="11"/>
      <c r="I300" s="10"/>
      <c r="J300" s="11"/>
      <c r="K300" s="79"/>
      <c r="L300" s="10"/>
    </row>
    <row r="301" spans="2:12" ht="12.75">
      <c r="B301" s="11"/>
      <c r="C301" s="11"/>
      <c r="D301" s="11"/>
      <c r="E301" s="11"/>
      <c r="F301" s="11"/>
      <c r="G301" s="11"/>
      <c r="H301" s="11"/>
      <c r="I301" s="10"/>
      <c r="J301" s="11"/>
      <c r="K301" s="79"/>
      <c r="L301" s="10"/>
    </row>
    <row r="302" spans="2:12" ht="12.75">
      <c r="B302" s="11"/>
      <c r="C302" s="11"/>
      <c r="D302" s="11"/>
      <c r="E302" s="11"/>
      <c r="F302" s="11"/>
      <c r="G302" s="11"/>
      <c r="H302" s="11"/>
      <c r="I302" s="10"/>
      <c r="J302" s="11"/>
      <c r="K302" s="79"/>
      <c r="L302" s="10"/>
    </row>
    <row r="303" spans="2:12" ht="12.75">
      <c r="B303" s="11"/>
      <c r="C303" s="11"/>
      <c r="D303" s="11"/>
      <c r="E303" s="11"/>
      <c r="F303" s="11"/>
      <c r="G303" s="11"/>
      <c r="H303" s="11"/>
      <c r="I303" s="10"/>
      <c r="J303" s="11"/>
      <c r="K303" s="79"/>
      <c r="L303" s="10"/>
    </row>
    <row r="304" spans="2:12" ht="12.75">
      <c r="B304" s="11"/>
      <c r="C304" s="11"/>
      <c r="D304" s="11"/>
      <c r="E304" s="11"/>
      <c r="F304" s="11"/>
      <c r="G304" s="11"/>
      <c r="H304" s="11"/>
      <c r="I304" s="10"/>
      <c r="J304" s="11"/>
      <c r="K304" s="79"/>
      <c r="L304" s="10"/>
    </row>
    <row r="305" spans="2:12" ht="12.75">
      <c r="B305" s="11"/>
      <c r="C305" s="11"/>
      <c r="D305" s="11"/>
      <c r="E305" s="11"/>
      <c r="F305" s="11"/>
      <c r="G305" s="11"/>
      <c r="H305" s="11"/>
      <c r="I305" s="10"/>
      <c r="J305" s="11"/>
      <c r="K305" s="79"/>
      <c r="L305" s="10"/>
    </row>
    <row r="306" spans="2:12" ht="12.75">
      <c r="B306" s="11"/>
      <c r="C306" s="11"/>
      <c r="D306" s="11"/>
      <c r="E306" s="11"/>
      <c r="F306" s="11"/>
      <c r="G306" s="11"/>
      <c r="H306" s="11"/>
      <c r="I306" s="10"/>
      <c r="J306" s="11"/>
      <c r="K306" s="79"/>
      <c r="L306" s="10"/>
    </row>
    <row r="307" spans="2:12" ht="12.75">
      <c r="B307" s="11"/>
      <c r="C307" s="11"/>
      <c r="D307" s="11"/>
      <c r="E307" s="11"/>
      <c r="F307" s="11"/>
      <c r="G307" s="11"/>
      <c r="H307" s="11"/>
      <c r="I307" s="10"/>
      <c r="J307" s="11"/>
      <c r="K307" s="79"/>
      <c r="L307" s="10"/>
    </row>
    <row r="308" spans="2:12" ht="12.75">
      <c r="B308" s="11"/>
      <c r="C308" s="11"/>
      <c r="D308" s="11"/>
      <c r="E308" s="11"/>
      <c r="F308" s="11"/>
      <c r="G308" s="11"/>
      <c r="H308" s="11"/>
      <c r="I308" s="10"/>
      <c r="J308" s="11"/>
      <c r="K308" s="79"/>
      <c r="L308" s="10"/>
    </row>
    <row r="309" spans="2:12" ht="12.75">
      <c r="B309" s="11"/>
      <c r="C309" s="11"/>
      <c r="D309" s="11"/>
      <c r="E309" s="11"/>
      <c r="F309" s="11"/>
      <c r="G309" s="11"/>
      <c r="H309" s="11"/>
      <c r="I309" s="10"/>
      <c r="J309" s="11"/>
      <c r="K309" s="79"/>
      <c r="L309" s="10"/>
    </row>
    <row r="310" spans="2:12" ht="12.75">
      <c r="B310" s="11"/>
      <c r="C310" s="11"/>
      <c r="D310" s="11"/>
      <c r="E310" s="11"/>
      <c r="F310" s="11"/>
      <c r="G310" s="11"/>
      <c r="H310" s="11"/>
      <c r="I310" s="10"/>
      <c r="J310" s="11"/>
      <c r="K310" s="79"/>
      <c r="L310" s="10"/>
    </row>
    <row r="311" spans="2:12" ht="12.75">
      <c r="B311" s="11"/>
      <c r="C311" s="11"/>
      <c r="D311" s="11"/>
      <c r="E311" s="11"/>
      <c r="F311" s="11"/>
      <c r="G311" s="11"/>
      <c r="H311" s="11"/>
      <c r="I311" s="10"/>
      <c r="J311" s="11"/>
      <c r="K311" s="79"/>
      <c r="L311" s="10"/>
    </row>
    <row r="312" spans="2:12" ht="12.75">
      <c r="B312" s="11"/>
      <c r="C312" s="11"/>
      <c r="D312" s="11"/>
      <c r="E312" s="11"/>
      <c r="F312" s="11"/>
      <c r="G312" s="11"/>
      <c r="H312" s="11"/>
      <c r="I312" s="10"/>
      <c r="J312" s="11"/>
      <c r="K312" s="79"/>
      <c r="L312" s="10"/>
    </row>
  </sheetData>
  <sheetProtection/>
  <printOptions gridLines="1"/>
  <pageMargins left="0.75" right="0.75" top="0.6" bottom="0.59" header="0.5" footer="0.5"/>
  <pageSetup horizontalDpi="300" verticalDpi="300" orientation="landscape" paperSize="9" scale="66" r:id="rId1"/>
  <headerFooter alignWithMargins="0">
    <oddFooter>&amp;R&amp;D  kl.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Jógvan Højgaard</dc:creator>
  <cp:keywords/>
  <dc:description/>
  <cp:lastModifiedBy>Thurid Debess</cp:lastModifiedBy>
  <cp:lastPrinted>2011-09-22T20:29:53Z</cp:lastPrinted>
  <dcterms:created xsi:type="dcterms:W3CDTF">1999-03-10T14:30:59Z</dcterms:created>
  <dcterms:modified xsi:type="dcterms:W3CDTF">2011-09-28T09:54:02Z</dcterms:modified>
  <cp:category/>
  <cp:version/>
  <cp:contentType/>
  <cp:contentStatus/>
</cp:coreProperties>
</file>