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<sst xmlns="http://schemas.openxmlformats.org/spreadsheetml/2006/main" count="57" uniqueCount="49">
  <si>
    <t>Virkisøki</t>
  </si>
  <si>
    <t>Høvuðskonto (1.000 kr.)</t>
  </si>
  <si>
    <t>Rentur av landsins skuld</t>
  </si>
  <si>
    <t>20.50.1.01. Rentur at gjalda</t>
  </si>
  <si>
    <t>Millumverandi við Tjóðb. og Landsb.</t>
  </si>
  <si>
    <t>20.50.2.01. Rentuinntøkur av innistand.</t>
  </si>
  <si>
    <t>20.50.2.04. Aðrar rentur</t>
  </si>
  <si>
    <t>20.50.2.07. Útgoldið avlop úr Landsb.</t>
  </si>
  <si>
    <t>20.50.2.10. Avlop úr Danmarks Nationalbank</t>
  </si>
  <si>
    <t>Skattainntøkur</t>
  </si>
  <si>
    <t>20.52.1.01. Vanligur landsskattur</t>
  </si>
  <si>
    <t>20.52.1.06. Kolvetnisskattur</t>
  </si>
  <si>
    <t>20.52.1.07. Felagsskattur</t>
  </si>
  <si>
    <t>20.52.1.08. Kolvetnisskattur, feløg</t>
  </si>
  <si>
    <t>20.52.1.11. Kapitalvinningsskattur</t>
  </si>
  <si>
    <t>20.52.1.13. Avgjald av kapitaleftirlønum</t>
  </si>
  <si>
    <t>20.52.1.22. Fíggjarognaravgjald</t>
  </si>
  <si>
    <t xml:space="preserve">20.52.1.25. Arvagjøld </t>
  </si>
  <si>
    <t>20.52.1.28  Barsilsgjald</t>
  </si>
  <si>
    <t>Avgjøld og tollur</t>
  </si>
  <si>
    <t>20.52.2.01. Meirvirðisgjald</t>
  </si>
  <si>
    <t>20.52.2.04. Tollavgjøld</t>
  </si>
  <si>
    <t>20.52.2.07. Punktgjøld</t>
  </si>
  <si>
    <t>20.52.2.10. Lønhæddargjald</t>
  </si>
  <si>
    <t>20.52.2.13. Brennioljugjald</t>
  </si>
  <si>
    <t>20.52.2.16. Framleiðsluavgjøld</t>
  </si>
  <si>
    <t>20.52.2.19. Skrásetingargjald</t>
  </si>
  <si>
    <t>20.52.2.22. Vegskattur (Vektgjald)</t>
  </si>
  <si>
    <t>20.52.2.25. Ferðaavgjald</t>
  </si>
  <si>
    <t>20.52.2.28. Umhvørvisavgjald á smyrjiolju</t>
  </si>
  <si>
    <t>Ymsar inntøkur</t>
  </si>
  <si>
    <t>20.52.3.01. Útluting úr Fíggingargrunninum</t>
  </si>
  <si>
    <t>20.52.3.04. Útluting frá almennum partafeløgum</t>
  </si>
  <si>
    <t>20.52.3.10. Aðrar inntøkur</t>
  </si>
  <si>
    <t>Flyting frá øðrum greinum</t>
  </si>
  <si>
    <t>20.52.5.01. Endurrindan av keyps-MVG</t>
  </si>
  <si>
    <t>Heildarveiting o.t.</t>
  </si>
  <si>
    <t>20.54.1.01. Heildarveiting o.t.</t>
  </si>
  <si>
    <t>Inntøkur landskassans (1.000 kr.)</t>
  </si>
  <si>
    <t>Rentur</t>
  </si>
  <si>
    <t>Skattir og avgjøld</t>
  </si>
  <si>
    <t>Inntøkur tilsamans</t>
  </si>
  <si>
    <t xml:space="preserve">Munur </t>
  </si>
  <si>
    <t>Roknsk. 2003</t>
  </si>
  <si>
    <t>Meting 2005</t>
  </si>
  <si>
    <t>Meting 2004</t>
  </si>
  <si>
    <t>í %</t>
  </si>
  <si>
    <t>FLU 2005</t>
  </si>
  <si>
    <t>Inntøkumeting fyri 2005 gjørd í desember 2004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</si>
</sst>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#,##0.0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21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3" fontId="0" fillId="0" borderId="0" xfId="16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21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3" fontId="2" fillId="0" borderId="0" xfId="16" applyNumberFormat="1" applyFont="1" applyFill="1" applyAlignment="1">
      <alignment horizontal="right"/>
    </xf>
    <xf numFmtId="41" fontId="0" fillId="0" borderId="0" xfId="16" applyFont="1" applyFill="1" applyAlignment="1">
      <alignment horizontal="right"/>
    </xf>
    <xf numFmtId="41" fontId="0" fillId="0" borderId="0" xfId="16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16" applyNumberFormat="1" applyFont="1" applyAlignment="1">
      <alignment/>
    </xf>
    <xf numFmtId="3" fontId="2" fillId="0" borderId="1" xfId="16" applyNumberFormat="1" applyFont="1" applyBorder="1" applyAlignment="1">
      <alignment/>
    </xf>
    <xf numFmtId="164" fontId="0" fillId="0" borderId="0" xfId="0" applyNumberFormat="1" applyAlignment="1">
      <alignment/>
    </xf>
    <xf numFmtId="3" fontId="2" fillId="0" borderId="1" xfId="0" applyNumberFormat="1" applyFont="1" applyFill="1" applyBorder="1" applyAlignment="1">
      <alignment horizontal="right"/>
    </xf>
    <xf numFmtId="0" fontId="1" fillId="0" borderId="0" xfId="0" applyNumberFormat="1" applyFont="1" applyAlignment="1">
      <alignment horizontal="centerContinuous"/>
    </xf>
    <xf numFmtId="165" fontId="2" fillId="0" borderId="0" xfId="0" applyNumberFormat="1" applyFont="1" applyAlignment="1">
      <alignment horizontal="right"/>
    </xf>
    <xf numFmtId="17" fontId="2" fillId="2" borderId="1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17" fontId="4" fillId="2" borderId="1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Fill="1" applyAlignment="1">
      <alignment/>
    </xf>
    <xf numFmtId="3" fontId="5" fillId="0" borderId="0" xfId="16" applyNumberFormat="1" applyFont="1" applyFill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4" fillId="0" borderId="0" xfId="16" applyNumberFormat="1" applyFont="1" applyFill="1" applyAlignment="1">
      <alignment horizontal="right"/>
    </xf>
    <xf numFmtId="41" fontId="5" fillId="0" borderId="0" xfId="16" applyFont="1" applyFill="1" applyAlignment="1">
      <alignment horizontal="right"/>
    </xf>
    <xf numFmtId="0" fontId="4" fillId="2" borderId="1" xfId="0" applyFont="1" applyFill="1" applyBorder="1" applyAlignment="1">
      <alignment horizontal="right"/>
    </xf>
    <xf numFmtId="3" fontId="5" fillId="0" borderId="0" xfId="16" applyNumberFormat="1" applyFont="1" applyAlignment="1">
      <alignment/>
    </xf>
    <xf numFmtId="3" fontId="4" fillId="0" borderId="1" xfId="16" applyNumberFormat="1" applyFont="1" applyBorder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4" fontId="2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64" fontId="2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centerContinuous"/>
    </xf>
    <xf numFmtId="3" fontId="2" fillId="2" borderId="1" xfId="0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0" borderId="3" xfId="0" applyFont="1" applyBorder="1" applyAlignment="1">
      <alignment horizontal="left"/>
    </xf>
    <xf numFmtId="3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workbookViewId="0" topLeftCell="A22">
      <selection activeCell="F54" sqref="F54"/>
    </sheetView>
  </sheetViews>
  <sheetFormatPr defaultColWidth="9.140625" defaultRowHeight="12.75"/>
  <cols>
    <col min="1" max="1" width="9.28125" style="0" bestFit="1" customWidth="1"/>
    <col min="2" max="2" width="41.00390625" style="0" bestFit="1" customWidth="1"/>
    <col min="3" max="3" width="14.00390625" style="0" bestFit="1" customWidth="1"/>
    <col min="4" max="4" width="13.57421875" style="0" customWidth="1"/>
    <col min="5" max="5" width="13.28125" style="0" customWidth="1"/>
    <col min="6" max="6" width="13.421875" style="41" bestFit="1" customWidth="1"/>
    <col min="7" max="7" width="10.28125" style="0" bestFit="1" customWidth="1"/>
    <col min="8" max="8" width="6.28125" style="45" bestFit="1" customWidth="1"/>
  </cols>
  <sheetData>
    <row r="1" spans="1:8" ht="15.75">
      <c r="A1" s="25" t="s">
        <v>48</v>
      </c>
      <c r="B1" s="25"/>
      <c r="C1" s="25"/>
      <c r="D1" s="25"/>
      <c r="E1" s="25"/>
      <c r="F1" s="51"/>
      <c r="G1" s="25"/>
      <c r="H1" s="44"/>
    </row>
    <row r="3" spans="1:8" ht="12.75">
      <c r="A3" s="1" t="s">
        <v>0</v>
      </c>
      <c r="B3" s="1" t="s">
        <v>1</v>
      </c>
      <c r="C3" s="29" t="s">
        <v>43</v>
      </c>
      <c r="D3" s="27" t="s">
        <v>45</v>
      </c>
      <c r="E3" s="27" t="s">
        <v>47</v>
      </c>
      <c r="F3" s="52" t="s">
        <v>44</v>
      </c>
      <c r="G3" s="2" t="s">
        <v>42</v>
      </c>
      <c r="H3" s="2" t="s">
        <v>46</v>
      </c>
    </row>
    <row r="4" spans="1:7" ht="12.75">
      <c r="A4" s="3"/>
      <c r="B4" s="4"/>
      <c r="C4" s="30"/>
      <c r="D4" s="5"/>
      <c r="E4" s="5"/>
      <c r="G4" s="6"/>
    </row>
    <row r="5" spans="1:7" ht="12.75">
      <c r="A5" s="3"/>
      <c r="B5" s="4"/>
      <c r="C5" s="30"/>
      <c r="D5" s="5"/>
      <c r="E5" s="5"/>
      <c r="G5" s="7"/>
    </row>
    <row r="6" spans="1:8" ht="12.75">
      <c r="A6" s="3">
        <v>0.8680671296296296</v>
      </c>
      <c r="B6" s="4" t="s">
        <v>2</v>
      </c>
      <c r="C6" s="31">
        <f aca="true" t="shared" si="0" ref="C6:H6">C7</f>
        <v>187716</v>
      </c>
      <c r="D6" s="8">
        <f>D7</f>
        <v>130336</v>
      </c>
      <c r="E6" s="8">
        <f>E7</f>
        <v>127500</v>
      </c>
      <c r="F6" s="8">
        <f>F7</f>
        <v>127500</v>
      </c>
      <c r="G6" s="8">
        <f t="shared" si="0"/>
        <v>0</v>
      </c>
      <c r="H6" s="26">
        <f t="shared" si="0"/>
        <v>0</v>
      </c>
    </row>
    <row r="7" spans="1:8" ht="12.75">
      <c r="A7" s="9"/>
      <c r="B7" s="10" t="s">
        <v>3</v>
      </c>
      <c r="C7" s="32">
        <v>187716</v>
      </c>
      <c r="D7" s="7">
        <v>130336</v>
      </c>
      <c r="E7" s="7">
        <v>127500</v>
      </c>
      <c r="F7" s="41">
        <v>127500</v>
      </c>
      <c r="G7" s="7">
        <f>F7-E7</f>
        <v>0</v>
      </c>
      <c r="H7" s="46">
        <f>(F7-E7)*100/E7</f>
        <v>0</v>
      </c>
    </row>
    <row r="8" spans="1:7" ht="12.75">
      <c r="A8" s="9"/>
      <c r="B8" s="10"/>
      <c r="C8" s="32"/>
      <c r="D8" s="7"/>
      <c r="E8" s="7"/>
      <c r="G8" s="7"/>
    </row>
    <row r="9" spans="1:8" ht="12.75">
      <c r="A9" s="3">
        <v>0.8680787037037038</v>
      </c>
      <c r="B9" s="4" t="s">
        <v>4</v>
      </c>
      <c r="C9" s="31">
        <f>SUM(C10:C13)</f>
        <v>97082</v>
      </c>
      <c r="D9" s="8">
        <f>SUM(D10:D13)</f>
        <v>80716</v>
      </c>
      <c r="E9" s="28">
        <f>SUM(E10:E13)</f>
        <v>76200</v>
      </c>
      <c r="F9" s="28">
        <f>SUM(F10:F13)</f>
        <v>76200</v>
      </c>
      <c r="G9" s="8">
        <f>SUM(G10:G13)</f>
        <v>0</v>
      </c>
      <c r="H9" s="47">
        <f>(F9-E9)*100/E9</f>
        <v>0</v>
      </c>
    </row>
    <row r="10" spans="1:8" ht="12.75">
      <c r="A10" s="3"/>
      <c r="B10" s="10" t="s">
        <v>5</v>
      </c>
      <c r="C10" s="32">
        <v>59627</v>
      </c>
      <c r="D10" s="7">
        <v>45516</v>
      </c>
      <c r="E10" s="7">
        <v>46200</v>
      </c>
      <c r="F10" s="41">
        <v>46200</v>
      </c>
      <c r="G10" s="7">
        <f>F10-E10</f>
        <v>0</v>
      </c>
      <c r="H10" s="49">
        <f>(F10-E10)*100/E10</f>
        <v>0</v>
      </c>
    </row>
    <row r="11" spans="1:8" ht="12.75">
      <c r="A11" s="3"/>
      <c r="B11" s="10" t="s">
        <v>6</v>
      </c>
      <c r="C11" s="32">
        <v>3289</v>
      </c>
      <c r="D11" s="7">
        <v>5000</v>
      </c>
      <c r="E11" s="7">
        <v>5000</v>
      </c>
      <c r="F11" s="41">
        <v>5000</v>
      </c>
      <c r="G11" s="7">
        <f>F11-E11</f>
        <v>0</v>
      </c>
      <c r="H11" s="49">
        <f>(F11-E11)*100/E11</f>
        <v>0</v>
      </c>
    </row>
    <row r="12" spans="1:8" ht="12.75">
      <c r="A12" s="3"/>
      <c r="B12" s="10" t="s">
        <v>7</v>
      </c>
      <c r="C12" s="32">
        <v>8814</v>
      </c>
      <c r="D12" s="7">
        <v>5200</v>
      </c>
      <c r="E12" s="7">
        <v>0</v>
      </c>
      <c r="F12" s="41">
        <v>0</v>
      </c>
      <c r="G12" s="7">
        <f>F12-E12</f>
        <v>0</v>
      </c>
      <c r="H12" s="49"/>
    </row>
    <row r="13" spans="1:8" ht="12.75">
      <c r="A13" s="3"/>
      <c r="B13" s="10" t="s">
        <v>8</v>
      </c>
      <c r="C13" s="32">
        <v>25352</v>
      </c>
      <c r="D13" s="7">
        <v>25000</v>
      </c>
      <c r="E13" s="7">
        <v>25000</v>
      </c>
      <c r="F13" s="41">
        <v>25000</v>
      </c>
      <c r="G13" s="7">
        <f>F13-E13</f>
        <v>0</v>
      </c>
      <c r="H13" s="49">
        <f>(F13-E13)*100/E13</f>
        <v>0</v>
      </c>
    </row>
    <row r="14" spans="1:8" ht="12.75">
      <c r="A14" s="3"/>
      <c r="B14" s="10"/>
      <c r="C14" s="32"/>
      <c r="D14" s="7"/>
      <c r="E14" s="7"/>
      <c r="G14" s="7"/>
      <c r="H14" s="46"/>
    </row>
    <row r="15" spans="1:8" ht="12.75">
      <c r="A15" s="3">
        <v>0.8694560185185186</v>
      </c>
      <c r="B15" s="4" t="s">
        <v>9</v>
      </c>
      <c r="C15" s="31">
        <f>SUM(C16:C24)</f>
        <v>1580704</v>
      </c>
      <c r="D15" s="8">
        <f>SUM(D16:D24)</f>
        <v>1528500</v>
      </c>
      <c r="E15" s="28">
        <f>SUM(E16:E24)</f>
        <v>1481500</v>
      </c>
      <c r="F15" s="28">
        <f>SUM(F16:F24)</f>
        <v>1466500</v>
      </c>
      <c r="G15" s="8">
        <f>SUM(G16:G24)</f>
        <v>-15000</v>
      </c>
      <c r="H15" s="47">
        <f>(F15-E15)*100/E15</f>
        <v>-1.0124873439082012</v>
      </c>
    </row>
    <row r="16" spans="1:8" ht="12.75">
      <c r="A16" s="3"/>
      <c r="B16" s="10" t="s">
        <v>10</v>
      </c>
      <c r="C16" s="32">
        <v>1358629</v>
      </c>
      <c r="D16" s="7">
        <v>1320000</v>
      </c>
      <c r="E16" s="7">
        <v>1300000</v>
      </c>
      <c r="F16" s="58">
        <v>1285000</v>
      </c>
      <c r="G16" s="7">
        <f>F16-E16</f>
        <v>-15000</v>
      </c>
      <c r="H16" s="46">
        <f>(F16-E16)*100/E16</f>
        <v>-1.1538461538461537</v>
      </c>
    </row>
    <row r="17" spans="1:8" ht="12.75">
      <c r="A17" s="3"/>
      <c r="B17" s="10" t="s">
        <v>11</v>
      </c>
      <c r="C17" s="32">
        <v>4025</v>
      </c>
      <c r="D17" s="7">
        <v>1500</v>
      </c>
      <c r="E17" s="7">
        <v>4000</v>
      </c>
      <c r="F17" s="41">
        <v>4000</v>
      </c>
      <c r="G17" s="7">
        <f aca="true" t="shared" si="1" ref="G17:G24">F17-E17</f>
        <v>0</v>
      </c>
      <c r="H17" s="46">
        <f aca="true" t="shared" si="2" ref="H17:H24">(F17-E17)*100/E17</f>
        <v>0</v>
      </c>
    </row>
    <row r="18" spans="1:8" ht="12.75">
      <c r="A18" s="11"/>
      <c r="B18" s="12" t="s">
        <v>12</v>
      </c>
      <c r="C18" s="33">
        <v>123740</v>
      </c>
      <c r="D18" s="13">
        <v>105000</v>
      </c>
      <c r="E18" s="13">
        <v>90000</v>
      </c>
      <c r="F18" s="41">
        <v>90000</v>
      </c>
      <c r="G18" s="7">
        <f t="shared" si="1"/>
        <v>0</v>
      </c>
      <c r="H18" s="46">
        <f t="shared" si="2"/>
        <v>0</v>
      </c>
    </row>
    <row r="19" spans="1:8" ht="12.75">
      <c r="A19" s="11"/>
      <c r="B19" s="12" t="s">
        <v>13</v>
      </c>
      <c r="C19" s="34">
        <v>3064</v>
      </c>
      <c r="D19" s="14">
        <v>5000</v>
      </c>
      <c r="E19" s="14">
        <v>0</v>
      </c>
      <c r="F19" s="41">
        <v>0</v>
      </c>
      <c r="G19" s="7">
        <f t="shared" si="1"/>
        <v>0</v>
      </c>
      <c r="H19" s="46"/>
    </row>
    <row r="20" spans="1:8" ht="12.75">
      <c r="A20" s="11"/>
      <c r="B20" s="12" t="s">
        <v>14</v>
      </c>
      <c r="C20" s="33">
        <v>50168</v>
      </c>
      <c r="D20" s="13">
        <v>55000</v>
      </c>
      <c r="E20" s="13">
        <v>45000</v>
      </c>
      <c r="F20" s="41">
        <v>45000</v>
      </c>
      <c r="G20" s="7">
        <f t="shared" si="1"/>
        <v>0</v>
      </c>
      <c r="H20" s="46">
        <f t="shared" si="2"/>
        <v>0</v>
      </c>
    </row>
    <row r="21" spans="1:8" ht="12.75">
      <c r="A21" s="11"/>
      <c r="B21" s="12" t="s">
        <v>15</v>
      </c>
      <c r="C21" s="33">
        <v>8179</v>
      </c>
      <c r="D21" s="13">
        <v>9000</v>
      </c>
      <c r="E21" s="13">
        <v>9000</v>
      </c>
      <c r="F21" s="41">
        <v>9000</v>
      </c>
      <c r="G21" s="7">
        <f t="shared" si="1"/>
        <v>0</v>
      </c>
      <c r="H21" s="46">
        <f t="shared" si="2"/>
        <v>0</v>
      </c>
    </row>
    <row r="22" spans="1:8" ht="12.75">
      <c r="A22" s="11"/>
      <c r="B22" s="12" t="s">
        <v>16</v>
      </c>
      <c r="C22" s="33">
        <v>-4</v>
      </c>
      <c r="D22" s="13">
        <v>0</v>
      </c>
      <c r="E22" s="13">
        <v>0</v>
      </c>
      <c r="F22" s="41">
        <v>0</v>
      </c>
      <c r="G22" s="7">
        <f t="shared" si="1"/>
        <v>0</v>
      </c>
      <c r="H22" s="46"/>
    </row>
    <row r="23" spans="1:8" ht="12.75">
      <c r="A23" s="11"/>
      <c r="B23" s="12" t="s">
        <v>17</v>
      </c>
      <c r="C23" s="33">
        <v>3885</v>
      </c>
      <c r="D23" s="13">
        <v>4000</v>
      </c>
      <c r="E23" s="13">
        <v>4000</v>
      </c>
      <c r="F23" s="41">
        <v>4000</v>
      </c>
      <c r="G23" s="7">
        <f t="shared" si="1"/>
        <v>0</v>
      </c>
      <c r="H23" s="46">
        <f t="shared" si="2"/>
        <v>0</v>
      </c>
    </row>
    <row r="24" spans="1:8" ht="12.75">
      <c r="A24" s="11"/>
      <c r="B24" s="12" t="s">
        <v>18</v>
      </c>
      <c r="C24" s="33">
        <v>29018</v>
      </c>
      <c r="D24" s="13">
        <v>29000</v>
      </c>
      <c r="E24" s="13">
        <v>29500</v>
      </c>
      <c r="F24" s="41">
        <v>29500</v>
      </c>
      <c r="G24" s="7">
        <f t="shared" si="1"/>
        <v>0</v>
      </c>
      <c r="H24" s="46">
        <f t="shared" si="2"/>
        <v>0</v>
      </c>
    </row>
    <row r="25" spans="1:7" ht="12.75">
      <c r="A25" s="11"/>
      <c r="B25" s="12"/>
      <c r="C25" s="33"/>
      <c r="D25" s="13"/>
      <c r="E25" s="13"/>
      <c r="G25" s="7"/>
    </row>
    <row r="26" spans="1:8" ht="12.75">
      <c r="A26" s="15">
        <v>0.8694675925925925</v>
      </c>
      <c r="B26" s="16" t="s">
        <v>19</v>
      </c>
      <c r="C26" s="35">
        <f>SUM(C27:C36)</f>
        <v>1387331</v>
      </c>
      <c r="D26" s="17">
        <f>SUM(D27:D36)</f>
        <v>1344050</v>
      </c>
      <c r="E26" s="17">
        <f>SUM(E27:E36)</f>
        <v>1385200</v>
      </c>
      <c r="F26" s="17">
        <f>SUM(F27:F36)</f>
        <v>1354200</v>
      </c>
      <c r="G26" s="17">
        <f>SUM(G27:G36)</f>
        <v>-31000</v>
      </c>
      <c r="H26" s="26">
        <f>(F26-E26)*100/E26</f>
        <v>-2.2379439792087785</v>
      </c>
    </row>
    <row r="27" spans="1:8" ht="12.75">
      <c r="A27" s="15"/>
      <c r="B27" s="12" t="s">
        <v>20</v>
      </c>
      <c r="C27" s="33">
        <v>968047</v>
      </c>
      <c r="D27" s="13">
        <v>930000</v>
      </c>
      <c r="E27" s="13">
        <v>946000</v>
      </c>
      <c r="F27" s="58">
        <v>915000</v>
      </c>
      <c r="G27" s="13">
        <f>F27-E27</f>
        <v>-31000</v>
      </c>
      <c r="H27" s="48">
        <f>(F27-E27)*100/E27</f>
        <v>-3.2769556025369977</v>
      </c>
    </row>
    <row r="28" spans="1:8" ht="12.75">
      <c r="A28" s="15"/>
      <c r="B28" s="12" t="s">
        <v>21</v>
      </c>
      <c r="C28" s="33">
        <v>33547</v>
      </c>
      <c r="D28" s="13">
        <v>30000</v>
      </c>
      <c r="E28" s="13">
        <v>30000</v>
      </c>
      <c r="F28" s="41">
        <v>30000</v>
      </c>
      <c r="G28" s="13">
        <f aca="true" t="shared" si="3" ref="G28:G36">F28-E28</f>
        <v>0</v>
      </c>
      <c r="H28" s="48">
        <f aca="true" t="shared" si="4" ref="H28:H36">(F28-E28)*100/E28</f>
        <v>0</v>
      </c>
    </row>
    <row r="29" spans="1:8" ht="12.75">
      <c r="A29" s="15"/>
      <c r="B29" s="12" t="s">
        <v>22</v>
      </c>
      <c r="C29" s="33">
        <v>158478</v>
      </c>
      <c r="D29" s="13">
        <v>165000</v>
      </c>
      <c r="E29" s="13">
        <v>190000</v>
      </c>
      <c r="F29" s="41">
        <v>190000</v>
      </c>
      <c r="G29" s="13">
        <f t="shared" si="3"/>
        <v>0</v>
      </c>
      <c r="H29" s="48">
        <f t="shared" si="4"/>
        <v>0</v>
      </c>
    </row>
    <row r="30" spans="1:8" ht="12.75">
      <c r="A30" s="15"/>
      <c r="B30" s="12" t="s">
        <v>23</v>
      </c>
      <c r="C30" s="33">
        <v>11892</v>
      </c>
      <c r="D30" s="13">
        <v>11550</v>
      </c>
      <c r="E30" s="13">
        <v>12000</v>
      </c>
      <c r="F30" s="41">
        <v>12000</v>
      </c>
      <c r="G30" s="13">
        <f t="shared" si="3"/>
        <v>0</v>
      </c>
      <c r="H30" s="48">
        <f t="shared" si="4"/>
        <v>0</v>
      </c>
    </row>
    <row r="31" spans="1:8" ht="12.75">
      <c r="A31" s="15"/>
      <c r="B31" s="12" t="s">
        <v>24</v>
      </c>
      <c r="C31" s="33">
        <v>59777</v>
      </c>
      <c r="D31" s="13">
        <v>63000</v>
      </c>
      <c r="E31" s="13">
        <v>63000</v>
      </c>
      <c r="F31" s="41">
        <v>63000</v>
      </c>
      <c r="G31" s="13">
        <f t="shared" si="3"/>
        <v>0</v>
      </c>
      <c r="H31" s="48">
        <f t="shared" si="4"/>
        <v>0</v>
      </c>
    </row>
    <row r="32" spans="1:8" ht="12.75">
      <c r="A32" s="15"/>
      <c r="B32" s="12" t="s">
        <v>25</v>
      </c>
      <c r="C32" s="33">
        <v>18049</v>
      </c>
      <c r="D32" s="13">
        <v>18000</v>
      </c>
      <c r="E32" s="13">
        <v>22000</v>
      </c>
      <c r="F32" s="41">
        <v>22000</v>
      </c>
      <c r="G32" s="13">
        <f t="shared" si="3"/>
        <v>0</v>
      </c>
      <c r="H32" s="48">
        <f t="shared" si="4"/>
        <v>0</v>
      </c>
    </row>
    <row r="33" spans="1:8" ht="12.75">
      <c r="A33" s="15"/>
      <c r="B33" s="12" t="s">
        <v>26</v>
      </c>
      <c r="C33" s="33">
        <v>75669</v>
      </c>
      <c r="D33" s="13">
        <v>63000</v>
      </c>
      <c r="E33" s="13">
        <v>58000</v>
      </c>
      <c r="F33" s="41">
        <v>58000</v>
      </c>
      <c r="G33" s="13">
        <f t="shared" si="3"/>
        <v>0</v>
      </c>
      <c r="H33" s="48">
        <f t="shared" si="4"/>
        <v>0</v>
      </c>
    </row>
    <row r="34" spans="1:8" ht="12.75">
      <c r="A34" s="15"/>
      <c r="B34" s="12" t="s">
        <v>27</v>
      </c>
      <c r="C34" s="33">
        <v>48586</v>
      </c>
      <c r="D34" s="13">
        <v>50300</v>
      </c>
      <c r="E34" s="13">
        <v>51000</v>
      </c>
      <c r="F34" s="41">
        <v>51000</v>
      </c>
      <c r="G34" s="13">
        <f t="shared" si="3"/>
        <v>0</v>
      </c>
      <c r="H34" s="48">
        <f t="shared" si="4"/>
        <v>0</v>
      </c>
    </row>
    <row r="35" spans="1:8" ht="12.75">
      <c r="A35" s="15"/>
      <c r="B35" s="12" t="s">
        <v>28</v>
      </c>
      <c r="C35" s="33">
        <v>11093</v>
      </c>
      <c r="D35" s="13">
        <v>11000</v>
      </c>
      <c r="E35" s="13">
        <v>11000</v>
      </c>
      <c r="F35" s="41">
        <v>11000</v>
      </c>
      <c r="G35" s="13">
        <f t="shared" si="3"/>
        <v>0</v>
      </c>
      <c r="H35" s="48">
        <f t="shared" si="4"/>
        <v>0</v>
      </c>
    </row>
    <row r="36" spans="1:8" ht="12.75">
      <c r="A36" s="15"/>
      <c r="B36" s="12" t="s">
        <v>29</v>
      </c>
      <c r="C36" s="33">
        <v>2193</v>
      </c>
      <c r="D36" s="13">
        <v>2200</v>
      </c>
      <c r="E36" s="13">
        <v>2200</v>
      </c>
      <c r="F36" s="41">
        <v>2200</v>
      </c>
      <c r="G36" s="13">
        <f t="shared" si="3"/>
        <v>0</v>
      </c>
      <c r="H36" s="48">
        <f t="shared" si="4"/>
        <v>0</v>
      </c>
    </row>
    <row r="37" spans="1:7" ht="12.75">
      <c r="A37" s="15"/>
      <c r="B37" s="12"/>
      <c r="C37" s="33"/>
      <c r="D37" s="13"/>
      <c r="E37" s="13"/>
      <c r="G37" s="13"/>
    </row>
    <row r="38" spans="1:8" ht="12.75">
      <c r="A38" s="15">
        <v>0.8694791666666667</v>
      </c>
      <c r="B38" s="16" t="s">
        <v>30</v>
      </c>
      <c r="C38" s="35">
        <f>SUM(C39:C41)</f>
        <v>80869</v>
      </c>
      <c r="D38" s="17">
        <f>SUM(D39:D41)</f>
        <v>37150</v>
      </c>
      <c r="E38" s="17">
        <f>SUM(E39:E41)</f>
        <v>63500</v>
      </c>
      <c r="F38" s="17">
        <f>SUM(F39:F41)</f>
        <v>65300</v>
      </c>
      <c r="G38" s="17">
        <f>SUM(G39:G41)</f>
        <v>1800</v>
      </c>
      <c r="H38" s="47">
        <f>(F38-E38)*100/E38</f>
        <v>2.8346456692913384</v>
      </c>
    </row>
    <row r="39" spans="1:8" ht="12.75">
      <c r="A39" s="15"/>
      <c r="B39" s="12" t="s">
        <v>31</v>
      </c>
      <c r="C39" s="33">
        <v>72579</v>
      </c>
      <c r="D39" s="13">
        <v>19885</v>
      </c>
      <c r="E39" s="13">
        <v>50000</v>
      </c>
      <c r="F39" s="41">
        <v>50000</v>
      </c>
      <c r="G39" s="13">
        <f>F39-E39</f>
        <v>0</v>
      </c>
      <c r="H39" s="49">
        <f>(F39-E39)*100/E39</f>
        <v>0</v>
      </c>
    </row>
    <row r="40" spans="1:8" ht="12.75">
      <c r="A40" s="15"/>
      <c r="B40" s="12" t="s">
        <v>32</v>
      </c>
      <c r="C40" s="33">
        <v>3000</v>
      </c>
      <c r="D40" s="13">
        <v>12000</v>
      </c>
      <c r="E40" s="13">
        <v>10000</v>
      </c>
      <c r="F40" s="41">
        <v>10000</v>
      </c>
      <c r="G40" s="13">
        <f>F40-E40</f>
        <v>0</v>
      </c>
      <c r="H40" s="49">
        <f>(F40-E40)*100/E40</f>
        <v>0</v>
      </c>
    </row>
    <row r="41" spans="1:8" ht="12.75">
      <c r="A41" s="15"/>
      <c r="B41" s="12" t="s">
        <v>33</v>
      </c>
      <c r="C41" s="33">
        <v>5290</v>
      </c>
      <c r="D41" s="13">
        <v>5265</v>
      </c>
      <c r="E41" s="13">
        <v>3500</v>
      </c>
      <c r="F41" s="58">
        <v>5300</v>
      </c>
      <c r="G41" s="13">
        <f>F41-E41</f>
        <v>1800</v>
      </c>
      <c r="H41" s="49">
        <f>(F41-E41)*100/E41</f>
        <v>51.42857142857143</v>
      </c>
    </row>
    <row r="42" spans="1:7" ht="12.75">
      <c r="A42" s="15"/>
      <c r="B42" s="12"/>
      <c r="C42" s="33"/>
      <c r="D42" s="13"/>
      <c r="E42" s="13"/>
      <c r="G42" s="13"/>
    </row>
    <row r="43" spans="1:8" ht="12.75">
      <c r="A43" s="15">
        <v>0.8695023148148149</v>
      </c>
      <c r="B43" s="16" t="s">
        <v>34</v>
      </c>
      <c r="C43" s="35">
        <f>SUM(C44)</f>
        <v>113345</v>
      </c>
      <c r="D43" s="17">
        <f>SUM(D44)</f>
        <v>120000</v>
      </c>
      <c r="E43" s="17">
        <f>SUM(E44)</f>
        <v>115000</v>
      </c>
      <c r="F43" s="17">
        <f>SUM(F44)</f>
        <v>115000</v>
      </c>
      <c r="G43" s="17">
        <f>SUM(G44)</f>
        <v>0</v>
      </c>
      <c r="H43" s="47">
        <f>(F43-E43)*100/E43</f>
        <v>0</v>
      </c>
    </row>
    <row r="44" spans="1:8" ht="12.75">
      <c r="A44" s="15"/>
      <c r="B44" s="12" t="s">
        <v>35</v>
      </c>
      <c r="C44" s="33">
        <v>113345</v>
      </c>
      <c r="D44" s="13">
        <v>120000</v>
      </c>
      <c r="E44" s="13">
        <v>115000</v>
      </c>
      <c r="F44" s="41">
        <v>115000</v>
      </c>
      <c r="G44" s="13">
        <f>F44-E44</f>
        <v>0</v>
      </c>
      <c r="H44" s="46">
        <f>(F44-E44)*100/E44</f>
        <v>0</v>
      </c>
    </row>
    <row r="45" spans="1:7" ht="12.75">
      <c r="A45" s="15"/>
      <c r="B45" s="12"/>
      <c r="C45" s="33"/>
      <c r="D45" s="13"/>
      <c r="E45" s="13"/>
      <c r="G45" s="13"/>
    </row>
    <row r="46" spans="1:8" ht="12.75">
      <c r="A46" s="15">
        <v>0.8708449074074074</v>
      </c>
      <c r="B46" s="16" t="s">
        <v>36</v>
      </c>
      <c r="C46" s="35">
        <f>SUM(C47)</f>
        <v>631646</v>
      </c>
      <c r="D46" s="17">
        <f>SUM(D47)</f>
        <v>629869</v>
      </c>
      <c r="E46" s="17">
        <f>SUM(E47)</f>
        <v>629869</v>
      </c>
      <c r="F46" s="17">
        <f>SUM(F47)</f>
        <v>629869</v>
      </c>
      <c r="G46" s="17">
        <f>SUM(G47)</f>
        <v>0</v>
      </c>
      <c r="H46" s="47">
        <f>(F46-E46)*100/E46</f>
        <v>0</v>
      </c>
    </row>
    <row r="47" spans="1:8" ht="12.75">
      <c r="A47" s="15"/>
      <c r="B47" s="12" t="s">
        <v>37</v>
      </c>
      <c r="C47" s="33">
        <v>631646</v>
      </c>
      <c r="D47" s="13">
        <v>629869</v>
      </c>
      <c r="E47" s="13">
        <v>629869</v>
      </c>
      <c r="F47" s="13">
        <v>629869</v>
      </c>
      <c r="G47" s="13">
        <f>F47-E47</f>
        <v>0</v>
      </c>
      <c r="H47" s="46">
        <f>(F47-E47)*100/E47</f>
        <v>0</v>
      </c>
    </row>
    <row r="48" spans="1:7" ht="12.75">
      <c r="A48" s="12"/>
      <c r="B48" s="12"/>
      <c r="C48" s="36"/>
      <c r="D48" s="18"/>
      <c r="E48" s="18"/>
      <c r="G48" s="19"/>
    </row>
    <row r="49" spans="1:8" ht="12.75">
      <c r="A49" s="56" t="s">
        <v>38</v>
      </c>
      <c r="B49" s="56"/>
      <c r="C49" s="37" t="s">
        <v>43</v>
      </c>
      <c r="D49" s="27" t="s">
        <v>45</v>
      </c>
      <c r="E49" s="27" t="s">
        <v>47</v>
      </c>
      <c r="F49" s="52" t="s">
        <v>44</v>
      </c>
      <c r="G49" s="2" t="s">
        <v>42</v>
      </c>
      <c r="H49" s="2" t="s">
        <v>46</v>
      </c>
    </row>
    <row r="50" spans="1:8" ht="12.75">
      <c r="A50" s="57" t="s">
        <v>39</v>
      </c>
      <c r="B50" s="57"/>
      <c r="C50" s="30">
        <f>C9-C6</f>
        <v>-90634</v>
      </c>
      <c r="D50" s="5">
        <f>D9-D6</f>
        <v>-49620</v>
      </c>
      <c r="E50" s="5">
        <f>E9-E6</f>
        <v>-51300</v>
      </c>
      <c r="F50" s="5">
        <f>F9-F6</f>
        <v>-51300</v>
      </c>
      <c r="G50" s="20">
        <f>F50-E50</f>
        <v>0</v>
      </c>
      <c r="H50" s="46">
        <f>(F50-E50)*100/E50</f>
        <v>0</v>
      </c>
    </row>
    <row r="51" spans="1:8" ht="12.75">
      <c r="A51" s="53" t="s">
        <v>40</v>
      </c>
      <c r="B51" s="53"/>
      <c r="C51" s="38">
        <f>C15+C26-C43</f>
        <v>2854690</v>
      </c>
      <c r="D51" s="21">
        <f>D15+D26-D43</f>
        <v>2752550</v>
      </c>
      <c r="E51" s="21">
        <f>E15+E26-E43</f>
        <v>2751700</v>
      </c>
      <c r="F51" s="21">
        <f>F15+F26-F43</f>
        <v>2705700</v>
      </c>
      <c r="G51" s="20">
        <f>F51-E51</f>
        <v>-46000</v>
      </c>
      <c r="H51" s="46">
        <f>(F51-E51)*100/E51</f>
        <v>-1.671693861976233</v>
      </c>
    </row>
    <row r="52" spans="1:8" ht="12.75">
      <c r="A52" s="53" t="s">
        <v>30</v>
      </c>
      <c r="B52" s="53"/>
      <c r="C52" s="38">
        <f>C38</f>
        <v>80869</v>
      </c>
      <c r="D52" s="21">
        <f>D38</f>
        <v>37150</v>
      </c>
      <c r="E52" s="21">
        <f>E38</f>
        <v>63500</v>
      </c>
      <c r="F52" s="21">
        <f>F38</f>
        <v>65300</v>
      </c>
      <c r="G52" s="20">
        <f>F52-E52</f>
        <v>1800</v>
      </c>
      <c r="H52" s="46">
        <f>(F52-E52)*100/E52</f>
        <v>2.8346456692913384</v>
      </c>
    </row>
    <row r="53" spans="1:8" ht="12.75">
      <c r="A53" s="54" t="s">
        <v>36</v>
      </c>
      <c r="B53" s="54"/>
      <c r="C53" s="38">
        <f>C46</f>
        <v>631646</v>
      </c>
      <c r="D53" s="21">
        <f>D46</f>
        <v>629869</v>
      </c>
      <c r="E53" s="21">
        <f>E46</f>
        <v>629869</v>
      </c>
      <c r="F53" s="21">
        <f>F46</f>
        <v>629869</v>
      </c>
      <c r="G53" s="20">
        <f>F53-E53</f>
        <v>0</v>
      </c>
      <c r="H53" s="46">
        <f>(F53-E53)*100/E53</f>
        <v>0</v>
      </c>
    </row>
    <row r="54" spans="1:8" ht="12.75">
      <c r="A54" s="55" t="s">
        <v>41</v>
      </c>
      <c r="B54" s="55"/>
      <c r="C54" s="39">
        <f>SUM(C50:C53)</f>
        <v>3476571</v>
      </c>
      <c r="D54" s="22">
        <f>SUM(D50:D53)</f>
        <v>3369949</v>
      </c>
      <c r="E54" s="22">
        <f>SUM(E50:E53)</f>
        <v>3393769</v>
      </c>
      <c r="F54" s="22">
        <f>SUM(F50:F53)</f>
        <v>3349569</v>
      </c>
      <c r="G54" s="24">
        <f>F54-E54</f>
        <v>-44200</v>
      </c>
      <c r="H54" s="50">
        <f>(F54-E54)*100/E54</f>
        <v>-1.3023868153666323</v>
      </c>
    </row>
    <row r="55" spans="3:8" ht="12.75">
      <c r="C55" s="42"/>
      <c r="D55" s="42"/>
      <c r="E55" s="43"/>
      <c r="H55" s="46"/>
    </row>
    <row r="56" ht="12.75">
      <c r="A56" s="40"/>
    </row>
    <row r="58" spans="3:5" ht="12.75">
      <c r="C58" s="41"/>
      <c r="D58" s="41"/>
      <c r="E58" s="23"/>
    </row>
    <row r="59" spans="3:5" ht="12.75">
      <c r="C59" s="41"/>
      <c r="D59" s="41"/>
      <c r="E59" s="23"/>
    </row>
    <row r="60" spans="3:4" ht="12.75">
      <c r="C60" s="41"/>
      <c r="D60" s="41"/>
    </row>
  </sheetData>
  <mergeCells count="6">
    <mergeCell ref="A52:B52"/>
    <mergeCell ref="A53:B53"/>
    <mergeCell ref="A54:B54"/>
    <mergeCell ref="A49:B49"/>
    <mergeCell ref="A50:B50"/>
    <mergeCell ref="A51:B51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1" r:id="rId1"/>
  <headerFooter alignWithMargins="0">
    <oddHeader>&amp;C&amp;"Arial;Fed"Inntøkumeting
§ 20</oddHeader>
    <oddFooter>&amp;C&amp;"Arial;Fed"Fíggjarmálaráðið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Mortan Simonsen</dc:creator>
  <cp:keywords/>
  <dc:description/>
  <cp:lastModifiedBy>Mortan Simonsen</cp:lastModifiedBy>
  <cp:lastPrinted>2004-12-06T08:52:54Z</cp:lastPrinted>
  <dcterms:created xsi:type="dcterms:W3CDTF">2004-01-13T15:46:45Z</dcterms:created>
  <dcterms:modified xsi:type="dcterms:W3CDTF">2004-12-06T09:24:28Z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1080</vt:i4>
  </property>
  <property fmtid="{D5CDD505-2E9C-101B-9397-08002B2CF9AE}" pid="3" name="_AdHocReviewCycle">
    <vt:i4>1369262078</vt:i4>
  </property>
  <property fmtid="{D5CDD505-2E9C-101B-9397-08002B2CF9AE}" pid="4" name="_EmailSubje">
    <vt:lpwstr/>
  </property>
  <property fmtid="{D5CDD505-2E9C-101B-9397-08002B2CF9AE}" pid="5" name="_AuthorEma">
    <vt:lpwstr>mortan@fmr.fo</vt:lpwstr>
  </property>
  <property fmtid="{D5CDD505-2E9C-101B-9397-08002B2CF9AE}" pid="6" name="_AuthorEmailDisplayNa">
    <vt:lpwstr>Mortan Simonsen</vt:lpwstr>
  </property>
</Properties>
</file>